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ofessional\Webinars\Coronavirus\"/>
    </mc:Choice>
  </mc:AlternateContent>
  <bookViews>
    <workbookView xWindow="0" yWindow="0" windowWidth="12000" windowHeight="5235"/>
  </bookViews>
  <sheets>
    <sheet name="SIR_Model" sheetId="3" r:id="rId1"/>
  </sheets>
  <definedNames>
    <definedName name="beta">SIR_Model!$B$26</definedName>
    <definedName name="dt">SIR_Model!$B$27</definedName>
    <definedName name="gamma">SIR_Model!$B$25</definedName>
    <definedName name="I_0">SIR_Model!$B$21</definedName>
    <definedName name="Immune_0">SIR_Model!$B$22</definedName>
    <definedName name="N">SIR_Model!#REF!</definedName>
    <definedName name="Population">#REF!</definedName>
    <definedName name="R_e">#REF!</definedName>
    <definedName name="R_initial">SIR_Model!$B$22</definedName>
    <definedName name="S_0">SIR_Model!$B$20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3" l="1"/>
  <c r="B20" i="3"/>
  <c r="I23" i="3" l="1"/>
  <c r="H32" i="3"/>
  <c r="C32" i="3"/>
  <c r="R32" i="3" s="1"/>
  <c r="B33" i="3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25" i="3"/>
  <c r="B26" i="3" l="1"/>
  <c r="N32" i="3"/>
  <c r="D32" i="3" l="1"/>
  <c r="I32" i="3" s="1"/>
  <c r="O32" i="3" s="1"/>
  <c r="E32" i="3" l="1"/>
  <c r="J32" i="3" s="1"/>
  <c r="F32" i="3" l="1"/>
  <c r="K32" i="3" s="1"/>
  <c r="P32" i="3"/>
  <c r="G32" i="3" l="1"/>
  <c r="C33" i="3" s="1"/>
  <c r="Q32" i="3"/>
  <c r="M33" i="3" s="1"/>
  <c r="L32" i="3" l="1"/>
  <c r="H33" i="3" s="1"/>
  <c r="S33" i="3" s="1"/>
  <c r="N33" i="3"/>
  <c r="D33" i="3"/>
  <c r="I33" i="3" s="1"/>
  <c r="O33" i="3" s="1"/>
  <c r="R33" i="3" l="1"/>
  <c r="E33" i="3"/>
  <c r="J33" i="3" s="1"/>
  <c r="P33" i="3" s="1"/>
  <c r="F33" i="3" l="1"/>
  <c r="K33" i="3" s="1"/>
  <c r="Q33" i="3" s="1"/>
  <c r="M34" i="3" s="1"/>
  <c r="G33" i="3"/>
  <c r="L33" i="3" s="1"/>
  <c r="H34" i="3" l="1"/>
  <c r="S34" i="3" s="1"/>
  <c r="C34" i="3"/>
  <c r="N34" i="3" l="1"/>
  <c r="D34" i="3"/>
  <c r="I34" i="3" s="1"/>
  <c r="O34" i="3" s="1"/>
  <c r="R34" i="3"/>
  <c r="E34" i="3" l="1"/>
  <c r="J34" i="3" s="1"/>
  <c r="P34" i="3" s="1"/>
  <c r="F34" i="3" l="1"/>
  <c r="K34" i="3" s="1"/>
  <c r="Q34" i="3" s="1"/>
  <c r="M35" i="3" s="1"/>
  <c r="G34" i="3"/>
  <c r="L34" i="3" s="1"/>
  <c r="H35" i="3" l="1"/>
  <c r="S35" i="3" s="1"/>
  <c r="C35" i="3"/>
  <c r="N35" i="3" l="1"/>
  <c r="R35" i="3"/>
  <c r="D35" i="3"/>
  <c r="I35" i="3" l="1"/>
  <c r="E35" i="3" l="1"/>
  <c r="J35" i="3" s="1"/>
  <c r="O35" i="3"/>
  <c r="P35" i="3" l="1"/>
  <c r="F35" i="3"/>
  <c r="K35" i="3" s="1"/>
  <c r="Q35" i="3" s="1"/>
  <c r="M36" i="3" s="1"/>
  <c r="G35" i="3" l="1"/>
  <c r="L35" i="3" s="1"/>
  <c r="H36" i="3" s="1"/>
  <c r="S36" i="3" s="1"/>
  <c r="N36" i="3"/>
  <c r="C36" i="3" l="1"/>
  <c r="D36" i="3" s="1"/>
  <c r="I36" i="3" s="1"/>
  <c r="O36" i="3" s="1"/>
  <c r="R36" i="3"/>
  <c r="E36" i="3"/>
  <c r="J36" i="3" s="1"/>
  <c r="P36" i="3" s="1"/>
  <c r="F36" i="3" l="1"/>
  <c r="K36" i="3" s="1"/>
  <c r="Q36" i="3" s="1"/>
  <c r="M37" i="3" s="1"/>
  <c r="G36" i="3" l="1"/>
  <c r="L36" i="3" s="1"/>
  <c r="H37" i="3" l="1"/>
  <c r="S37" i="3" s="1"/>
  <c r="C37" i="3"/>
  <c r="N37" i="3" l="1"/>
  <c r="D37" i="3"/>
  <c r="I37" i="3" s="1"/>
  <c r="O37" i="3" s="1"/>
  <c r="R37" i="3"/>
  <c r="E37" i="3" l="1"/>
  <c r="J37" i="3" s="1"/>
  <c r="P37" i="3" s="1"/>
  <c r="F37" i="3" l="1"/>
  <c r="K37" i="3" s="1"/>
  <c r="Q37" i="3" s="1"/>
  <c r="M38" i="3" s="1"/>
  <c r="G37" i="3" l="1"/>
  <c r="C38" i="3" s="1"/>
  <c r="L37" i="3" l="1"/>
  <c r="H38" i="3" s="1"/>
  <c r="S38" i="3" s="1"/>
  <c r="N38" i="3" l="1"/>
  <c r="R38" i="3"/>
  <c r="D38" i="3"/>
  <c r="I38" i="3" s="1"/>
  <c r="O38" i="3" s="1"/>
  <c r="E38" i="3" l="1"/>
  <c r="J38" i="3" s="1"/>
  <c r="P38" i="3" s="1"/>
  <c r="F38" i="3" l="1"/>
  <c r="K38" i="3" s="1"/>
  <c r="Q38" i="3" s="1"/>
  <c r="M39" i="3" s="1"/>
  <c r="G38" i="3"/>
  <c r="L38" i="3" s="1"/>
  <c r="H39" i="3" l="1"/>
  <c r="S39" i="3" s="1"/>
  <c r="C39" i="3"/>
  <c r="N39" i="3" l="1"/>
  <c r="D39" i="3"/>
  <c r="I39" i="3" s="1"/>
  <c r="O39" i="3" s="1"/>
  <c r="R39" i="3"/>
  <c r="E39" i="3" l="1"/>
  <c r="J39" i="3" s="1"/>
  <c r="P39" i="3" s="1"/>
  <c r="F39" i="3"/>
  <c r="K39" i="3" s="1"/>
  <c r="Q39" i="3" s="1"/>
  <c r="M40" i="3" s="1"/>
  <c r="G39" i="3" l="1"/>
  <c r="L39" i="3" s="1"/>
  <c r="H40" i="3" l="1"/>
  <c r="S40" i="3" s="1"/>
  <c r="C40" i="3"/>
  <c r="N40" i="3" l="1"/>
  <c r="D40" i="3"/>
  <c r="R40" i="3"/>
  <c r="I40" i="3" l="1"/>
  <c r="E40" i="3" l="1"/>
  <c r="J40" i="3" s="1"/>
  <c r="P40" i="3" s="1"/>
  <c r="O40" i="3"/>
  <c r="F40" i="3" l="1"/>
  <c r="K40" i="3" s="1"/>
  <c r="Q40" i="3" s="1"/>
  <c r="M41" i="3"/>
  <c r="G40" i="3" l="1"/>
  <c r="L40" i="3" s="1"/>
  <c r="H41" i="3" s="1"/>
  <c r="S41" i="3" s="1"/>
  <c r="N41" i="3"/>
  <c r="C41" i="3" l="1"/>
  <c r="D41" i="3" l="1"/>
  <c r="I41" i="3" s="1"/>
  <c r="O41" i="3" s="1"/>
  <c r="R41" i="3"/>
  <c r="E41" i="3" l="1"/>
  <c r="J41" i="3" s="1"/>
  <c r="P41" i="3" s="1"/>
  <c r="F41" i="3"/>
  <c r="K41" i="3" s="1"/>
  <c r="Q41" i="3" s="1"/>
  <c r="M42" i="3"/>
  <c r="G41" i="3" l="1"/>
  <c r="L41" i="3" s="1"/>
  <c r="H42" i="3" s="1"/>
  <c r="S42" i="3" s="1"/>
  <c r="C42" i="3"/>
  <c r="D42" i="3" s="1"/>
  <c r="N42" i="3" l="1"/>
  <c r="R42" i="3"/>
  <c r="I42" i="3"/>
  <c r="E42" i="3" l="1"/>
  <c r="J42" i="3" s="1"/>
  <c r="P42" i="3" s="1"/>
  <c r="O42" i="3"/>
  <c r="F42" i="3" l="1"/>
  <c r="K42" i="3" s="1"/>
  <c r="Q42" i="3" s="1"/>
  <c r="M43" i="3"/>
  <c r="G42" i="3" l="1"/>
  <c r="L42" i="3" s="1"/>
  <c r="H43" i="3" s="1"/>
  <c r="S43" i="3" s="1"/>
  <c r="N43" i="3"/>
  <c r="C43" i="3" l="1"/>
  <c r="D43" i="3" l="1"/>
  <c r="I43" i="3" s="1"/>
  <c r="O43" i="3" s="1"/>
  <c r="R43" i="3"/>
  <c r="E43" i="3"/>
  <c r="J43" i="3" s="1"/>
  <c r="P43" i="3" l="1"/>
  <c r="F43" i="3"/>
  <c r="K43" i="3" s="1"/>
  <c r="Q43" i="3" s="1"/>
  <c r="M44" i="3" s="1"/>
  <c r="G43" i="3" l="1"/>
  <c r="L43" i="3" s="1"/>
  <c r="H44" i="3" s="1"/>
  <c r="S44" i="3" s="1"/>
  <c r="N44" i="3"/>
  <c r="C44" i="3"/>
  <c r="D44" i="3" s="1"/>
  <c r="R44" i="3" l="1"/>
  <c r="I44" i="3"/>
  <c r="E44" i="3" l="1"/>
  <c r="J44" i="3" s="1"/>
  <c r="P44" i="3" s="1"/>
  <c r="O44" i="3"/>
  <c r="F44" i="3" l="1"/>
  <c r="K44" i="3" s="1"/>
  <c r="Q44" i="3" s="1"/>
  <c r="M45" i="3" s="1"/>
  <c r="G44" i="3"/>
  <c r="L44" i="3" s="1"/>
  <c r="H45" i="3" s="1"/>
  <c r="S45" i="3" s="1"/>
  <c r="C45" i="3" l="1"/>
  <c r="R45" i="3" s="1"/>
  <c r="N45" i="3"/>
  <c r="D45" i="3"/>
  <c r="I45" i="3" l="1"/>
  <c r="E45" i="3" l="1"/>
  <c r="J45" i="3" s="1"/>
  <c r="P45" i="3" s="1"/>
  <c r="O45" i="3"/>
  <c r="F45" i="3" l="1"/>
  <c r="K45" i="3" s="1"/>
  <c r="Q45" i="3" s="1"/>
  <c r="M46" i="3" s="1"/>
  <c r="G45" i="3"/>
  <c r="L45" i="3" s="1"/>
  <c r="C46" i="3" l="1"/>
  <c r="H46" i="3"/>
  <c r="S46" i="3" s="1"/>
  <c r="N46" i="3"/>
  <c r="D46" i="3" l="1"/>
  <c r="I46" i="3" s="1"/>
  <c r="R46" i="3"/>
  <c r="E46" i="3" l="1"/>
  <c r="J46" i="3" s="1"/>
  <c r="P46" i="3" s="1"/>
  <c r="O46" i="3"/>
  <c r="F46" i="3" l="1"/>
  <c r="K46" i="3" s="1"/>
  <c r="Q46" i="3" s="1"/>
  <c r="M47" i="3"/>
  <c r="G46" i="3" l="1"/>
  <c r="L46" i="3" s="1"/>
  <c r="H47" i="3" s="1"/>
  <c r="S47" i="3" s="1"/>
  <c r="N47" i="3"/>
  <c r="C47" i="3" l="1"/>
  <c r="D47" i="3" l="1"/>
  <c r="R47" i="3"/>
  <c r="I47" i="3" l="1"/>
  <c r="O47" i="3" s="1"/>
  <c r="E47" i="3"/>
  <c r="J47" i="3" l="1"/>
  <c r="F47" i="3"/>
  <c r="K47" i="3" l="1"/>
  <c r="Q47" i="3" s="1"/>
  <c r="P47" i="3"/>
  <c r="M48" i="3" l="1"/>
  <c r="G47" i="3"/>
  <c r="L47" i="3" s="1"/>
  <c r="H48" i="3" s="1"/>
  <c r="C48" i="3" l="1"/>
  <c r="D48" i="3" s="1"/>
  <c r="I48" i="3" s="1"/>
  <c r="O48" i="3" s="1"/>
  <c r="S48" i="3"/>
  <c r="N48" i="3"/>
  <c r="R48" i="3"/>
  <c r="E48" i="3" l="1"/>
  <c r="J48" i="3" l="1"/>
  <c r="P48" i="3" s="1"/>
  <c r="F48" i="3" l="1"/>
  <c r="K48" i="3" s="1"/>
  <c r="Q48" i="3" l="1"/>
  <c r="M49" i="3" s="1"/>
  <c r="G48" i="3"/>
  <c r="L48" i="3" l="1"/>
  <c r="H49" i="3" s="1"/>
  <c r="C49" i="3"/>
  <c r="R49" i="3" l="1"/>
  <c r="D49" i="3"/>
  <c r="S49" i="3"/>
  <c r="N49" i="3"/>
  <c r="I49" i="3" l="1"/>
  <c r="O49" i="3" s="1"/>
  <c r="E49" i="3" l="1"/>
  <c r="J49" i="3" l="1"/>
  <c r="F49" i="3" s="1"/>
  <c r="P49" i="3" l="1"/>
  <c r="K49" i="3"/>
  <c r="Q49" i="3" s="1"/>
  <c r="M50" i="3" s="1"/>
  <c r="G49" i="3" l="1"/>
  <c r="L49" i="3" l="1"/>
  <c r="H50" i="3" s="1"/>
  <c r="C50" i="3"/>
  <c r="R50" i="3" l="1"/>
  <c r="D50" i="3"/>
  <c r="N50" i="3"/>
  <c r="S50" i="3"/>
  <c r="I50" i="3" l="1"/>
  <c r="O50" i="3" l="1"/>
  <c r="E50" i="3"/>
  <c r="J50" i="3" l="1"/>
  <c r="F50" i="3"/>
  <c r="K50" i="3" l="1"/>
  <c r="Q50" i="3" s="1"/>
  <c r="G50" i="3"/>
  <c r="P50" i="3"/>
  <c r="L50" i="3" l="1"/>
  <c r="H51" i="3" s="1"/>
  <c r="C51" i="3"/>
  <c r="M51" i="3"/>
  <c r="R51" i="3" l="1"/>
  <c r="D51" i="3"/>
  <c r="I51" i="3" s="1"/>
  <c r="O51" i="3" s="1"/>
  <c r="S51" i="3"/>
  <c r="N51" i="3"/>
  <c r="E51" i="3" l="1"/>
  <c r="J51" i="3" s="1"/>
  <c r="P51" i="3" s="1"/>
  <c r="F51" i="3"/>
  <c r="K51" i="3" l="1"/>
  <c r="G51" i="3"/>
  <c r="L51" i="3" s="1"/>
  <c r="Q51" i="3" l="1"/>
  <c r="M52" i="3" s="1"/>
  <c r="H52" i="3"/>
  <c r="C52" i="3"/>
  <c r="R52" i="3" l="1"/>
  <c r="D52" i="3"/>
  <c r="I52" i="3" s="1"/>
  <c r="O52" i="3" s="1"/>
  <c r="E52" i="3"/>
  <c r="J52" i="3" s="1"/>
  <c r="P52" i="3" s="1"/>
  <c r="S52" i="3"/>
  <c r="N52" i="3"/>
  <c r="F52" i="3" l="1"/>
  <c r="K52" i="3" s="1"/>
  <c r="Q52" i="3" s="1"/>
  <c r="M53" i="3" s="1"/>
  <c r="G52" i="3"/>
  <c r="L52" i="3" s="1"/>
  <c r="H53" i="3" s="1"/>
  <c r="C53" i="3" l="1"/>
  <c r="R53" i="3" s="1"/>
  <c r="S53" i="3"/>
  <c r="N53" i="3"/>
  <c r="D53" i="3" l="1"/>
  <c r="I53" i="3" s="1"/>
  <c r="O53" i="3" s="1"/>
  <c r="E53" i="3"/>
  <c r="J53" i="3" l="1"/>
  <c r="P53" i="3" s="1"/>
  <c r="F53" i="3"/>
  <c r="K53" i="3" l="1"/>
  <c r="Q53" i="3" s="1"/>
  <c r="M54" i="3" s="1"/>
  <c r="G53" i="3" l="1"/>
  <c r="L53" i="3" s="1"/>
  <c r="H54" i="3" s="1"/>
  <c r="S54" i="3"/>
  <c r="N54" i="3"/>
  <c r="C54" i="3" l="1"/>
  <c r="R54" i="3" s="1"/>
  <c r="D54" i="3"/>
  <c r="I54" i="3" s="1"/>
  <c r="E54" i="3" l="1"/>
  <c r="J54" i="3" s="1"/>
  <c r="P54" i="3" s="1"/>
  <c r="F54" i="3"/>
  <c r="O54" i="3"/>
  <c r="K54" i="3" l="1"/>
  <c r="Q54" i="3" l="1"/>
  <c r="M55" i="3" s="1"/>
  <c r="G54" i="3"/>
  <c r="L54" i="3" l="1"/>
  <c r="H55" i="3" s="1"/>
  <c r="C55" i="3"/>
  <c r="D55" i="3" l="1"/>
  <c r="I55" i="3" s="1"/>
  <c r="O55" i="3" s="1"/>
  <c r="R55" i="3"/>
  <c r="E55" i="3"/>
  <c r="J55" i="3" s="1"/>
  <c r="P55" i="3" s="1"/>
  <c r="S55" i="3"/>
  <c r="N55" i="3"/>
  <c r="F55" i="3" l="1"/>
  <c r="K55" i="3" l="1"/>
  <c r="G55" i="3"/>
  <c r="L55" i="3" s="1"/>
  <c r="C56" i="3"/>
  <c r="Q55" i="3" l="1"/>
  <c r="M56" i="3" s="1"/>
  <c r="H56" i="3"/>
  <c r="D56" i="3" s="1"/>
  <c r="I56" i="3" s="1"/>
  <c r="O56" i="3" s="1"/>
  <c r="S56" i="3" l="1"/>
  <c r="N56" i="3"/>
  <c r="R56" i="3"/>
  <c r="E56" i="3"/>
  <c r="J56" i="3" l="1"/>
  <c r="P56" i="3" s="1"/>
  <c r="F56" i="3"/>
  <c r="K56" i="3" l="1"/>
  <c r="Q56" i="3" s="1"/>
  <c r="M57" i="3" s="1"/>
  <c r="G56" i="3"/>
  <c r="L56" i="3" s="1"/>
  <c r="H57" i="3" s="1"/>
  <c r="S57" i="3" l="1"/>
  <c r="N57" i="3"/>
  <c r="C57" i="3"/>
  <c r="R57" i="3" l="1"/>
  <c r="D57" i="3"/>
  <c r="I57" i="3" s="1"/>
  <c r="O57" i="3" s="1"/>
  <c r="E57" i="3" l="1"/>
  <c r="J57" i="3" l="1"/>
  <c r="P57" i="3" s="1"/>
  <c r="F57" i="3"/>
  <c r="K57" i="3" l="1"/>
  <c r="Q57" i="3" s="1"/>
  <c r="M58" i="3" s="1"/>
  <c r="G57" i="3"/>
  <c r="L57" i="3" s="1"/>
  <c r="H58" i="3" s="1"/>
  <c r="S58" i="3" l="1"/>
  <c r="N58" i="3"/>
  <c r="C58" i="3"/>
  <c r="D58" i="3" l="1"/>
  <c r="I58" i="3" s="1"/>
  <c r="O58" i="3" s="1"/>
  <c r="R58" i="3"/>
  <c r="E58" i="3" l="1"/>
  <c r="J58" i="3" l="1"/>
  <c r="P58" i="3" s="1"/>
  <c r="F58" i="3"/>
  <c r="K58" i="3" l="1"/>
  <c r="Q58" i="3" s="1"/>
  <c r="M59" i="3" s="1"/>
  <c r="G58" i="3"/>
  <c r="L58" i="3" s="1"/>
  <c r="H59" i="3" s="1"/>
  <c r="S59" i="3" l="1"/>
  <c r="N59" i="3"/>
  <c r="C59" i="3"/>
  <c r="D59" i="3" l="1"/>
  <c r="I59" i="3" s="1"/>
  <c r="O59" i="3" s="1"/>
  <c r="R59" i="3"/>
  <c r="E59" i="3" l="1"/>
  <c r="J59" i="3" l="1"/>
  <c r="P59" i="3" s="1"/>
  <c r="F59" i="3"/>
  <c r="K59" i="3" l="1"/>
  <c r="Q59" i="3" s="1"/>
  <c r="M60" i="3" s="1"/>
  <c r="G59" i="3"/>
  <c r="L59" i="3" s="1"/>
  <c r="H60" i="3" s="1"/>
  <c r="S60" i="3" l="1"/>
  <c r="N60" i="3"/>
  <c r="C60" i="3"/>
  <c r="D60" i="3" l="1"/>
  <c r="I60" i="3" s="1"/>
  <c r="O60" i="3" s="1"/>
  <c r="R60" i="3"/>
  <c r="E60" i="3" l="1"/>
  <c r="J60" i="3" l="1"/>
  <c r="P60" i="3" s="1"/>
  <c r="F60" i="3"/>
  <c r="K60" i="3" l="1"/>
  <c r="Q60" i="3" s="1"/>
  <c r="M61" i="3" s="1"/>
  <c r="G60" i="3"/>
  <c r="L60" i="3" s="1"/>
  <c r="H61" i="3" s="1"/>
  <c r="S61" i="3" l="1"/>
  <c r="N61" i="3"/>
  <c r="C61" i="3"/>
  <c r="R61" i="3" l="1"/>
  <c r="D61" i="3"/>
  <c r="I61" i="3" s="1"/>
  <c r="O61" i="3" s="1"/>
  <c r="E61" i="3" l="1"/>
  <c r="J61" i="3" l="1"/>
  <c r="P61" i="3" s="1"/>
  <c r="F61" i="3"/>
  <c r="K61" i="3" l="1"/>
  <c r="Q61" i="3" s="1"/>
  <c r="M62" i="3" s="1"/>
  <c r="G61" i="3"/>
  <c r="L61" i="3" s="1"/>
  <c r="H62" i="3" s="1"/>
  <c r="S62" i="3" l="1"/>
  <c r="N62" i="3"/>
  <c r="C62" i="3"/>
  <c r="D62" i="3" l="1"/>
  <c r="R62" i="3"/>
  <c r="I62" i="3" l="1"/>
  <c r="O62" i="3" s="1"/>
  <c r="E62" i="3" l="1"/>
  <c r="J62" i="3" l="1"/>
  <c r="P62" i="3" s="1"/>
  <c r="F62" i="3"/>
  <c r="K62" i="3" l="1"/>
  <c r="Q62" i="3" s="1"/>
  <c r="M63" i="3" s="1"/>
  <c r="G62" i="3"/>
  <c r="L62" i="3" s="1"/>
  <c r="H63" i="3" s="1"/>
  <c r="S63" i="3" l="1"/>
  <c r="N63" i="3"/>
  <c r="C63" i="3"/>
  <c r="D63" i="3" l="1"/>
  <c r="I63" i="3" s="1"/>
  <c r="R63" i="3"/>
  <c r="E63" i="3" l="1"/>
  <c r="O63" i="3"/>
  <c r="J63" i="3" l="1"/>
  <c r="P63" i="3" s="1"/>
  <c r="F63" i="3"/>
  <c r="K63" i="3" l="1"/>
  <c r="Q63" i="3" s="1"/>
  <c r="M64" i="3" s="1"/>
  <c r="G63" i="3"/>
  <c r="L63" i="3" s="1"/>
  <c r="H64" i="3" s="1"/>
  <c r="S64" i="3" l="1"/>
  <c r="N64" i="3"/>
  <c r="C64" i="3"/>
  <c r="D64" i="3" l="1"/>
  <c r="I64" i="3" s="1"/>
  <c r="O64" i="3" s="1"/>
  <c r="R64" i="3"/>
  <c r="E64" i="3"/>
  <c r="J64" i="3" s="1"/>
  <c r="P64" i="3" s="1"/>
  <c r="F64" i="3" l="1"/>
  <c r="K64" i="3" s="1"/>
  <c r="Q64" i="3" s="1"/>
  <c r="M65" i="3" s="1"/>
  <c r="G64" i="3"/>
  <c r="L64" i="3" s="1"/>
  <c r="H65" i="3" s="1"/>
  <c r="S65" i="3" l="1"/>
  <c r="N65" i="3"/>
  <c r="C65" i="3"/>
  <c r="R65" i="3" l="1"/>
  <c r="D65" i="3"/>
  <c r="I65" i="3" s="1"/>
  <c r="O65" i="3" s="1"/>
  <c r="E65" i="3" l="1"/>
  <c r="J65" i="3" l="1"/>
  <c r="P65" i="3" s="1"/>
  <c r="F65" i="3"/>
  <c r="K65" i="3" l="1"/>
  <c r="Q65" i="3" s="1"/>
  <c r="M66" i="3" s="1"/>
  <c r="G65" i="3"/>
  <c r="L65" i="3" s="1"/>
  <c r="H66" i="3" s="1"/>
  <c r="C66" i="3"/>
  <c r="R66" i="3" l="1"/>
  <c r="D66" i="3"/>
  <c r="I66" i="3" s="1"/>
  <c r="O66" i="3" s="1"/>
  <c r="S66" i="3"/>
  <c r="N66" i="3"/>
  <c r="E66" i="3" l="1"/>
  <c r="J66" i="3" l="1"/>
  <c r="P66" i="3" s="1"/>
  <c r="F66" i="3"/>
  <c r="K66" i="3" l="1"/>
  <c r="Q66" i="3" s="1"/>
  <c r="M67" i="3" s="1"/>
  <c r="G66" i="3"/>
  <c r="L66" i="3" s="1"/>
  <c r="H67" i="3" s="1"/>
  <c r="C67" i="3"/>
  <c r="D67" i="3" l="1"/>
  <c r="I67" i="3" s="1"/>
  <c r="O67" i="3" s="1"/>
  <c r="R67" i="3"/>
  <c r="S67" i="3"/>
  <c r="N67" i="3"/>
  <c r="E67" i="3" l="1"/>
  <c r="J67" i="3" s="1"/>
  <c r="P67" i="3" s="1"/>
  <c r="F67" i="3"/>
  <c r="K67" i="3" l="1"/>
  <c r="Q67" i="3" s="1"/>
  <c r="M68" i="3" s="1"/>
  <c r="G67" i="3"/>
  <c r="L67" i="3" s="1"/>
  <c r="H68" i="3" s="1"/>
  <c r="C68" i="3" l="1"/>
  <c r="D68" i="3"/>
  <c r="R68" i="3"/>
  <c r="S68" i="3"/>
  <c r="N68" i="3"/>
  <c r="I68" i="3" l="1"/>
  <c r="O68" i="3" s="1"/>
  <c r="E68" i="3" l="1"/>
  <c r="J68" i="3" l="1"/>
  <c r="P68" i="3" s="1"/>
  <c r="F68" i="3"/>
  <c r="K68" i="3" l="1"/>
  <c r="Q68" i="3" s="1"/>
  <c r="M69" i="3" s="1"/>
  <c r="G68" i="3"/>
  <c r="L68" i="3" s="1"/>
  <c r="H69" i="3" s="1"/>
  <c r="C69" i="3"/>
  <c r="R69" i="3" l="1"/>
  <c r="D69" i="3"/>
  <c r="I69" i="3" s="1"/>
  <c r="O69" i="3" s="1"/>
  <c r="S69" i="3"/>
  <c r="N69" i="3"/>
  <c r="E69" i="3" l="1"/>
  <c r="J69" i="3" l="1"/>
  <c r="F69" i="3"/>
  <c r="K69" i="3" l="1"/>
  <c r="Q69" i="3" s="1"/>
  <c r="G69" i="3"/>
  <c r="L69" i="3" s="1"/>
  <c r="H70" i="3" s="1"/>
  <c r="C70" i="3"/>
  <c r="P69" i="3"/>
  <c r="D70" i="3" l="1"/>
  <c r="I70" i="3" s="1"/>
  <c r="O70" i="3" s="1"/>
  <c r="S70" i="3"/>
  <c r="N70" i="3"/>
  <c r="M70" i="3"/>
  <c r="R70" i="3" s="1"/>
  <c r="E70" i="3" l="1"/>
  <c r="J70" i="3" l="1"/>
  <c r="P70" i="3" s="1"/>
  <c r="F70" i="3"/>
  <c r="K70" i="3" l="1"/>
  <c r="Q70" i="3" s="1"/>
  <c r="M71" i="3" s="1"/>
  <c r="G70" i="3"/>
  <c r="C71" i="3" l="1"/>
  <c r="L70" i="3"/>
  <c r="H71" i="3" s="1"/>
  <c r="S71" i="3" l="1"/>
  <c r="N71" i="3"/>
  <c r="D71" i="3"/>
  <c r="R71" i="3"/>
  <c r="I71" i="3" l="1"/>
  <c r="O71" i="3" s="1"/>
  <c r="E71" i="3"/>
  <c r="J71" i="3" l="1"/>
  <c r="P71" i="3" s="1"/>
  <c r="F71" i="3"/>
  <c r="K71" i="3" l="1"/>
  <c r="Q71" i="3" s="1"/>
  <c r="M72" i="3" s="1"/>
  <c r="G71" i="3"/>
  <c r="L71" i="3" s="1"/>
  <c r="H72" i="3" s="1"/>
  <c r="C72" i="3" l="1"/>
  <c r="S72" i="3"/>
  <c r="N72" i="3"/>
  <c r="D72" i="3" l="1"/>
  <c r="I72" i="3" s="1"/>
  <c r="O72" i="3" s="1"/>
  <c r="R72" i="3"/>
  <c r="E72" i="3" l="1"/>
  <c r="J72" i="3" l="1"/>
  <c r="F72" i="3"/>
  <c r="K72" i="3" l="1"/>
  <c r="Q72" i="3" s="1"/>
  <c r="G72" i="3"/>
  <c r="L72" i="3" s="1"/>
  <c r="P72" i="3"/>
  <c r="M73" i="3" l="1"/>
  <c r="H73" i="3"/>
  <c r="C73" i="3"/>
  <c r="D73" i="3" l="1"/>
  <c r="I73" i="3" s="1"/>
  <c r="O73" i="3" s="1"/>
  <c r="R73" i="3"/>
  <c r="E73" i="3"/>
  <c r="J73" i="3" s="1"/>
  <c r="P73" i="3" s="1"/>
  <c r="S73" i="3"/>
  <c r="N73" i="3"/>
  <c r="F73" i="3" l="1"/>
  <c r="K73" i="3" s="1"/>
  <c r="Q73" i="3" s="1"/>
  <c r="M74" i="3" s="1"/>
  <c r="G73" i="3"/>
  <c r="L73" i="3" s="1"/>
  <c r="H74" i="3" s="1"/>
  <c r="S74" i="3" s="1"/>
  <c r="N74" i="3" l="1"/>
  <c r="C74" i="3"/>
  <c r="D74" i="3" s="1"/>
  <c r="I74" i="3" s="1"/>
  <c r="E74" i="3" s="1"/>
  <c r="J74" i="3" s="1"/>
  <c r="P74" i="3" s="1"/>
  <c r="F74" i="3" l="1"/>
  <c r="K74" i="3" s="1"/>
  <c r="Q74" i="3" s="1"/>
  <c r="O74" i="3"/>
  <c r="R74" i="3"/>
  <c r="M75" i="3" l="1"/>
  <c r="G74" i="3"/>
  <c r="L74" i="3" s="1"/>
  <c r="H75" i="3" s="1"/>
  <c r="S75" i="3" s="1"/>
  <c r="C75" i="3" l="1"/>
  <c r="D75" i="3" s="1"/>
  <c r="I75" i="3" s="1"/>
  <c r="O75" i="3" s="1"/>
  <c r="N75" i="3"/>
  <c r="R75" i="3" l="1"/>
  <c r="E75" i="3"/>
  <c r="J75" i="3" s="1"/>
  <c r="P75" i="3" s="1"/>
  <c r="F75" i="3" l="1"/>
  <c r="K75" i="3" s="1"/>
  <c r="Q75" i="3" s="1"/>
  <c r="M76" i="3" s="1"/>
  <c r="G75" i="3" l="1"/>
  <c r="L75" i="3" l="1"/>
  <c r="H76" i="3" s="1"/>
  <c r="S76" i="3" s="1"/>
  <c r="C76" i="3"/>
  <c r="N76" i="3" l="1"/>
  <c r="D76" i="3"/>
  <c r="I76" i="3" s="1"/>
  <c r="O76" i="3" s="1"/>
  <c r="R76" i="3"/>
  <c r="E76" i="3" l="1"/>
  <c r="J76" i="3" s="1"/>
  <c r="P76" i="3" s="1"/>
  <c r="F76" i="3" l="1"/>
  <c r="K76" i="3" s="1"/>
  <c r="Q76" i="3" s="1"/>
  <c r="M77" i="3" s="1"/>
  <c r="G76" i="3" l="1"/>
  <c r="C77" i="3" s="1"/>
  <c r="L76" i="3" l="1"/>
  <c r="H77" i="3" s="1"/>
  <c r="S77" i="3" s="1"/>
  <c r="N77" i="3"/>
  <c r="R77" i="3" l="1"/>
  <c r="D77" i="3"/>
  <c r="I77" i="3" s="1"/>
  <c r="O77" i="3" s="1"/>
  <c r="E77" i="3"/>
  <c r="J77" i="3" s="1"/>
  <c r="P77" i="3" s="1"/>
  <c r="F77" i="3" l="1"/>
  <c r="K77" i="3" s="1"/>
  <c r="Q77" i="3" s="1"/>
  <c r="M78" i="3" s="1"/>
  <c r="G77" i="3" l="1"/>
  <c r="L77" i="3" s="1"/>
  <c r="H78" i="3" l="1"/>
  <c r="S78" i="3" s="1"/>
  <c r="C78" i="3"/>
  <c r="N78" i="3" l="1"/>
  <c r="D78" i="3"/>
  <c r="I78" i="3" s="1"/>
  <c r="O78" i="3" s="1"/>
  <c r="R78" i="3"/>
  <c r="E78" i="3" l="1"/>
  <c r="J78" i="3" s="1"/>
  <c r="P78" i="3" s="1"/>
  <c r="F78" i="3"/>
  <c r="K78" i="3" s="1"/>
  <c r="Q78" i="3" s="1"/>
  <c r="M79" i="3" l="1"/>
  <c r="G78" i="3"/>
  <c r="L78" i="3" l="1"/>
  <c r="H79" i="3" s="1"/>
  <c r="S79" i="3" s="1"/>
  <c r="C79" i="3"/>
  <c r="N79" i="3" l="1"/>
  <c r="D79" i="3"/>
  <c r="I79" i="3" s="1"/>
  <c r="O79" i="3" s="1"/>
  <c r="R79" i="3"/>
  <c r="E79" i="3" l="1"/>
  <c r="J79" i="3" s="1"/>
  <c r="P79" i="3" s="1"/>
  <c r="F79" i="3" l="1"/>
  <c r="K79" i="3" s="1"/>
  <c r="Q79" i="3" s="1"/>
  <c r="M80" i="3" s="1"/>
  <c r="G79" i="3" l="1"/>
  <c r="C80" i="3" s="1"/>
  <c r="L79" i="3" l="1"/>
  <c r="H80" i="3" s="1"/>
  <c r="S80" i="3" s="1"/>
  <c r="N80" i="3" l="1"/>
  <c r="D80" i="3"/>
  <c r="I80" i="3" s="1"/>
  <c r="O80" i="3" s="1"/>
  <c r="R80" i="3"/>
  <c r="E80" i="3" l="1"/>
  <c r="J80" i="3" s="1"/>
  <c r="P80" i="3" s="1"/>
  <c r="F80" i="3"/>
  <c r="K80" i="3" s="1"/>
  <c r="Q80" i="3" s="1"/>
  <c r="M81" i="3" s="1"/>
  <c r="G80" i="3" l="1"/>
  <c r="L80" i="3" s="1"/>
  <c r="H81" i="3" l="1"/>
  <c r="S81" i="3" s="1"/>
  <c r="C81" i="3"/>
  <c r="N81" i="3" l="1"/>
  <c r="D81" i="3"/>
  <c r="I81" i="3" s="1"/>
  <c r="O81" i="3" s="1"/>
  <c r="R81" i="3"/>
  <c r="E81" i="3" l="1"/>
  <c r="J81" i="3" s="1"/>
  <c r="P81" i="3" s="1"/>
  <c r="F81" i="3" l="1"/>
  <c r="K81" i="3" s="1"/>
  <c r="Q81" i="3" s="1"/>
  <c r="M82" i="3" s="1"/>
  <c r="G81" i="3" l="1"/>
  <c r="L81" i="3" s="1"/>
  <c r="H82" i="3" l="1"/>
  <c r="S82" i="3" s="1"/>
  <c r="C82" i="3"/>
  <c r="N82" i="3" l="1"/>
  <c r="D82" i="3"/>
  <c r="I82" i="3" s="1"/>
  <c r="O82" i="3" s="1"/>
  <c r="R82" i="3"/>
  <c r="E82" i="3" l="1"/>
  <c r="J82" i="3" s="1"/>
  <c r="P82" i="3" s="1"/>
  <c r="F82" i="3" l="1"/>
  <c r="K82" i="3" s="1"/>
  <c r="Q82" i="3" s="1"/>
  <c r="M83" i="3" s="1"/>
  <c r="G82" i="3" l="1"/>
  <c r="C83" i="3"/>
  <c r="L82" i="3" l="1"/>
  <c r="H83" i="3" s="1"/>
  <c r="S83" i="3" s="1"/>
  <c r="N83" i="3" l="1"/>
  <c r="D83" i="3"/>
  <c r="I83" i="3" s="1"/>
  <c r="O83" i="3" s="1"/>
  <c r="R83" i="3"/>
  <c r="E83" i="3" l="1"/>
  <c r="J83" i="3" s="1"/>
  <c r="P83" i="3" s="1"/>
  <c r="F83" i="3"/>
  <c r="K83" i="3" s="1"/>
  <c r="Q83" i="3" s="1"/>
  <c r="M84" i="3" s="1"/>
  <c r="G83" i="3" l="1"/>
  <c r="L83" i="3" l="1"/>
  <c r="H84" i="3" s="1"/>
  <c r="S84" i="3" s="1"/>
  <c r="C84" i="3"/>
  <c r="N84" i="3" l="1"/>
  <c r="D84" i="3"/>
  <c r="R84" i="3"/>
  <c r="I84" i="3" l="1"/>
  <c r="E84" i="3" l="1"/>
  <c r="J84" i="3" s="1"/>
  <c r="P84" i="3" s="1"/>
  <c r="O84" i="3"/>
  <c r="F84" i="3" l="1"/>
  <c r="K84" i="3" s="1"/>
  <c r="G84" i="3" l="1"/>
  <c r="Q84" i="3"/>
  <c r="M85" i="3" s="1"/>
  <c r="L84" i="3" l="1"/>
  <c r="H85" i="3" s="1"/>
  <c r="S85" i="3" s="1"/>
  <c r="C85" i="3"/>
  <c r="R85" i="3" l="1"/>
  <c r="D85" i="3"/>
  <c r="I85" i="3" s="1"/>
  <c r="E85" i="3" s="1"/>
  <c r="N85" i="3"/>
  <c r="J85" i="3" l="1"/>
  <c r="P85" i="3" s="1"/>
  <c r="F85" i="3"/>
  <c r="O85" i="3"/>
  <c r="K85" i="3" l="1"/>
  <c r="Q85" i="3" s="1"/>
  <c r="M86" i="3" s="1"/>
  <c r="G85" i="3"/>
  <c r="L85" i="3" s="1"/>
  <c r="H86" i="3" s="1"/>
  <c r="S86" i="3" s="1"/>
  <c r="C86" i="3" l="1"/>
  <c r="N86" i="3"/>
  <c r="D86" i="3" l="1"/>
  <c r="R86" i="3"/>
  <c r="I86" i="3" l="1"/>
  <c r="O86" i="3" s="1"/>
  <c r="E86" i="3"/>
  <c r="J86" i="3" l="1"/>
  <c r="P86" i="3" s="1"/>
  <c r="F86" i="3"/>
  <c r="K86" i="3" l="1"/>
  <c r="Q86" i="3" s="1"/>
  <c r="M87" i="3" s="1"/>
  <c r="G86" i="3"/>
  <c r="L86" i="3" s="1"/>
  <c r="H87" i="3" s="1"/>
  <c r="S87" i="3" s="1"/>
  <c r="N87" i="3" l="1"/>
  <c r="C87" i="3"/>
  <c r="R87" i="3" l="1"/>
  <c r="D87" i="3"/>
  <c r="I87" i="3" l="1"/>
  <c r="O87" i="3" s="1"/>
  <c r="E87" i="3"/>
  <c r="J87" i="3" l="1"/>
  <c r="P87" i="3" s="1"/>
  <c r="F87" i="3"/>
  <c r="K87" i="3" l="1"/>
  <c r="Q87" i="3" s="1"/>
  <c r="M88" i="3" s="1"/>
  <c r="G87" i="3"/>
  <c r="L87" i="3" s="1"/>
  <c r="H88" i="3" s="1"/>
  <c r="S88" i="3" s="1"/>
  <c r="C88" i="3" l="1"/>
  <c r="D88" i="3" s="1"/>
  <c r="I88" i="3" s="1"/>
  <c r="E88" i="3" s="1"/>
  <c r="R88" i="3"/>
  <c r="N88" i="3"/>
  <c r="O88" i="3" l="1"/>
  <c r="J88" i="3"/>
  <c r="P88" i="3" s="1"/>
  <c r="F88" i="3" l="1"/>
  <c r="K88" i="3" l="1"/>
  <c r="Q88" i="3" s="1"/>
  <c r="M89" i="3" s="1"/>
  <c r="G88" i="3"/>
  <c r="L88" i="3" s="1"/>
  <c r="H89" i="3" s="1"/>
  <c r="S89" i="3" s="1"/>
  <c r="N89" i="3" l="1"/>
  <c r="C89" i="3"/>
  <c r="R89" i="3" l="1"/>
  <c r="D89" i="3"/>
  <c r="I89" i="3" s="1"/>
  <c r="O89" i="3" s="1"/>
  <c r="E89" i="3" l="1"/>
  <c r="J89" i="3"/>
  <c r="P89" i="3" s="1"/>
  <c r="F89" i="3" l="1"/>
  <c r="G89" i="3" s="1"/>
  <c r="K89" i="3"/>
  <c r="Q89" i="3" s="1"/>
  <c r="M90" i="3" s="1"/>
  <c r="L89" i="3" l="1"/>
  <c r="H90" i="3" s="1"/>
  <c r="S90" i="3" s="1"/>
  <c r="C90" i="3"/>
  <c r="D90" i="3" l="1"/>
  <c r="R90" i="3"/>
  <c r="N90" i="3"/>
  <c r="I90" i="3" l="1"/>
  <c r="O90" i="3" s="1"/>
  <c r="E90" i="3"/>
  <c r="J90" i="3" l="1"/>
  <c r="P90" i="3" s="1"/>
  <c r="F90" i="3"/>
  <c r="K90" i="3" l="1"/>
  <c r="Q90" i="3" s="1"/>
  <c r="M91" i="3" s="1"/>
  <c r="G90" i="3"/>
  <c r="L90" i="3" s="1"/>
  <c r="H91" i="3" s="1"/>
  <c r="S91" i="3" s="1"/>
  <c r="C91" i="3" l="1"/>
  <c r="R91" i="3" s="1"/>
  <c r="D91" i="3"/>
  <c r="I91" i="3" s="1"/>
  <c r="O91" i="3" s="1"/>
  <c r="N91" i="3"/>
  <c r="E91" i="3" l="1"/>
  <c r="J91" i="3"/>
  <c r="P91" i="3" s="1"/>
  <c r="F91" i="3" l="1"/>
  <c r="K91" i="3"/>
  <c r="Q91" i="3" s="1"/>
  <c r="M92" i="3" s="1"/>
  <c r="G91" i="3" l="1"/>
  <c r="C92" i="3"/>
  <c r="L91" i="3"/>
  <c r="H92" i="3" s="1"/>
  <c r="N92" i="3" l="1"/>
  <c r="S92" i="3"/>
  <c r="R92" i="3"/>
  <c r="D92" i="3"/>
  <c r="I92" i="3" s="1"/>
  <c r="O92" i="3" s="1"/>
  <c r="E92" i="3" l="1"/>
  <c r="J92" i="3" s="1"/>
  <c r="P92" i="3" s="1"/>
  <c r="F92" i="3"/>
  <c r="K92" i="3" l="1"/>
  <c r="Q92" i="3" l="1"/>
  <c r="M93" i="3" s="1"/>
  <c r="G92" i="3"/>
  <c r="C93" i="3" l="1"/>
  <c r="L92" i="3"/>
  <c r="H93" i="3" s="1"/>
  <c r="S93" i="3" l="1"/>
  <c r="N93" i="3"/>
  <c r="R93" i="3"/>
  <c r="D93" i="3"/>
  <c r="I93" i="3" l="1"/>
  <c r="O93" i="3" s="1"/>
  <c r="E93" i="3"/>
  <c r="J93" i="3" l="1"/>
  <c r="P93" i="3" s="1"/>
  <c r="F93" i="3"/>
  <c r="K93" i="3" l="1"/>
  <c r="Q93" i="3" s="1"/>
  <c r="M94" i="3" s="1"/>
  <c r="G93" i="3"/>
  <c r="L93" i="3" s="1"/>
  <c r="H94" i="3" s="1"/>
  <c r="S94" i="3" s="1"/>
  <c r="C94" i="3" l="1"/>
  <c r="R94" i="3" s="1"/>
  <c r="N94" i="3"/>
  <c r="D94" i="3"/>
  <c r="I94" i="3" s="1"/>
  <c r="E94" i="3" s="1"/>
  <c r="J94" i="3" s="1"/>
  <c r="O94" i="3" l="1"/>
  <c r="F94" i="3"/>
  <c r="K94" i="3" s="1"/>
  <c r="Q94" i="3" s="1"/>
  <c r="P94" i="3"/>
  <c r="G94" i="3" l="1"/>
  <c r="C95" i="3" s="1"/>
  <c r="M95" i="3"/>
  <c r="L94" i="3" l="1"/>
  <c r="H95" i="3" s="1"/>
  <c r="S95" i="3" s="1"/>
  <c r="N95" i="3"/>
  <c r="R95" i="3" l="1"/>
  <c r="D95" i="3"/>
  <c r="I95" i="3"/>
  <c r="E95" i="3" l="1"/>
  <c r="J95" i="3" s="1"/>
  <c r="O95" i="3"/>
  <c r="F95" i="3" l="1"/>
  <c r="P95" i="3"/>
  <c r="K95" i="3"/>
  <c r="Q95" i="3" s="1"/>
  <c r="M96" i="3" s="1"/>
  <c r="G95" i="3" l="1"/>
  <c r="C96" i="3" s="1"/>
  <c r="L95" i="3" l="1"/>
  <c r="H96" i="3" s="1"/>
  <c r="S96" i="3" s="1"/>
  <c r="R96" i="3"/>
  <c r="D96" i="3"/>
  <c r="N96" i="3" l="1"/>
  <c r="I96" i="3"/>
  <c r="O96" i="3" s="1"/>
  <c r="E96" i="3" l="1"/>
  <c r="J96" i="3" l="1"/>
  <c r="P96" i="3" s="1"/>
  <c r="F96" i="3"/>
  <c r="K96" i="3" l="1"/>
  <c r="Q96" i="3" s="1"/>
  <c r="M97" i="3" s="1"/>
  <c r="G96" i="3"/>
  <c r="L96" i="3" l="1"/>
  <c r="H97" i="3" s="1"/>
  <c r="S97" i="3" s="1"/>
  <c r="C97" i="3"/>
  <c r="N97" i="3" l="1"/>
  <c r="D97" i="3"/>
  <c r="I97" i="3" s="1"/>
  <c r="O97" i="3" s="1"/>
  <c r="R97" i="3"/>
  <c r="E97" i="3" l="1"/>
  <c r="J97" i="3" s="1"/>
  <c r="P97" i="3" s="1"/>
  <c r="F97" i="3"/>
  <c r="K97" i="3" l="1"/>
  <c r="Q97" i="3" s="1"/>
  <c r="M98" i="3" s="1"/>
  <c r="G97" i="3"/>
  <c r="C98" i="3" l="1"/>
  <c r="L97" i="3"/>
  <c r="H98" i="3" s="1"/>
  <c r="S98" i="3" s="1"/>
  <c r="N98" i="3" l="1"/>
  <c r="D98" i="3"/>
  <c r="I98" i="3" s="1"/>
  <c r="O98" i="3" s="1"/>
  <c r="R98" i="3"/>
  <c r="E98" i="3" l="1"/>
  <c r="J98" i="3" s="1"/>
  <c r="P98" i="3" s="1"/>
  <c r="F98" i="3"/>
  <c r="K98" i="3" l="1"/>
  <c r="Q98" i="3" s="1"/>
  <c r="M99" i="3" s="1"/>
  <c r="G98" i="3"/>
  <c r="C99" i="3" l="1"/>
  <c r="L98" i="3"/>
  <c r="H99" i="3" s="1"/>
  <c r="S99" i="3" s="1"/>
  <c r="N99" i="3" l="1"/>
  <c r="R99" i="3"/>
  <c r="D99" i="3"/>
  <c r="I99" i="3" s="1"/>
  <c r="O99" i="3" s="1"/>
  <c r="E99" i="3" l="1"/>
  <c r="J99" i="3" l="1"/>
  <c r="P99" i="3" s="1"/>
  <c r="F99" i="3"/>
  <c r="K99" i="3" l="1"/>
  <c r="Q99" i="3" s="1"/>
  <c r="M100" i="3" s="1"/>
  <c r="G99" i="3"/>
  <c r="C100" i="3" s="1"/>
  <c r="L99" i="3" l="1"/>
  <c r="H100" i="3" s="1"/>
  <c r="S100" i="3" s="1"/>
  <c r="N100" i="3" l="1"/>
  <c r="R100" i="3"/>
  <c r="D100" i="3"/>
  <c r="I100" i="3" l="1"/>
  <c r="O100" i="3" s="1"/>
  <c r="E100" i="3"/>
  <c r="J100" i="3" l="1"/>
  <c r="F100" i="3" l="1"/>
  <c r="K100" i="3" s="1"/>
  <c r="Q100" i="3" s="1"/>
  <c r="P100" i="3"/>
  <c r="G100" i="3" l="1"/>
  <c r="C101" i="3" s="1"/>
  <c r="M101" i="3"/>
  <c r="L100" i="3" l="1"/>
  <c r="H101" i="3" s="1"/>
  <c r="S101" i="3" s="1"/>
  <c r="N101" i="3"/>
  <c r="D101" i="3"/>
  <c r="R101" i="3" l="1"/>
  <c r="I101" i="3"/>
  <c r="O101" i="3" s="1"/>
  <c r="E101" i="3" l="1"/>
  <c r="J101" i="3"/>
  <c r="F101" i="3" l="1"/>
  <c r="K101" i="3" s="1"/>
  <c r="Q101" i="3" s="1"/>
  <c r="P101" i="3"/>
  <c r="G101" i="3" l="1"/>
  <c r="C102" i="3" s="1"/>
  <c r="M102" i="3"/>
  <c r="L101" i="3" l="1"/>
  <c r="H102" i="3" s="1"/>
  <c r="S102" i="3" s="1"/>
  <c r="N102" i="3"/>
  <c r="R102" i="3" l="1"/>
  <c r="D102" i="3"/>
  <c r="I102" i="3"/>
  <c r="O102" i="3" s="1"/>
  <c r="E102" i="3" l="1"/>
  <c r="J102" i="3" s="1"/>
  <c r="F102" i="3" l="1"/>
  <c r="K102" i="3" s="1"/>
  <c r="Q102" i="3" s="1"/>
  <c r="P102" i="3"/>
  <c r="G102" i="3" l="1"/>
  <c r="L102" i="3" s="1"/>
  <c r="H103" i="3" s="1"/>
  <c r="S103" i="3" s="1"/>
  <c r="M103" i="3"/>
  <c r="C103" i="3" l="1"/>
  <c r="R103" i="3" s="1"/>
  <c r="N103" i="3"/>
  <c r="D103" i="3" l="1"/>
  <c r="I103" i="3" l="1"/>
  <c r="O103" i="3" s="1"/>
  <c r="E103" i="3"/>
  <c r="J103" i="3" l="1"/>
  <c r="P103" i="3" s="1"/>
  <c r="F103" i="3"/>
  <c r="K103" i="3" l="1"/>
  <c r="Q103" i="3" s="1"/>
  <c r="M104" i="3" s="1"/>
  <c r="G103" i="3"/>
  <c r="L103" i="3" s="1"/>
  <c r="H104" i="3" s="1"/>
  <c r="S104" i="3" s="1"/>
  <c r="N104" i="3" l="1"/>
  <c r="C104" i="3"/>
  <c r="D104" i="3" l="1"/>
  <c r="I104" i="3" s="1"/>
  <c r="O104" i="3" s="1"/>
  <c r="R104" i="3"/>
  <c r="E104" i="3" l="1"/>
  <c r="J104" i="3" l="1"/>
  <c r="P104" i="3" s="1"/>
  <c r="F104" i="3"/>
  <c r="K104" i="3" s="1"/>
  <c r="Q104" i="3" s="1"/>
  <c r="M105" i="3" s="1"/>
  <c r="G104" i="3" l="1"/>
  <c r="L104" i="3" s="1"/>
  <c r="H105" i="3" s="1"/>
  <c r="S105" i="3" s="1"/>
  <c r="C105" i="3"/>
  <c r="R105" i="3" l="1"/>
  <c r="D105" i="3"/>
  <c r="N105" i="3"/>
  <c r="I105" i="3" l="1"/>
  <c r="E105" i="3" l="1"/>
  <c r="O105" i="3"/>
  <c r="J105" i="3" l="1"/>
  <c r="P105" i="3" s="1"/>
  <c r="F105" i="3"/>
  <c r="K105" i="3" l="1"/>
  <c r="Q105" i="3" s="1"/>
  <c r="M106" i="3" s="1"/>
  <c r="G105" i="3"/>
  <c r="L105" i="3" s="1"/>
  <c r="H106" i="3" s="1"/>
  <c r="S106" i="3" s="1"/>
  <c r="C106" i="3" l="1"/>
  <c r="N106" i="3"/>
  <c r="R106" i="3" l="1"/>
  <c r="D106" i="3"/>
  <c r="I106" i="3" s="1"/>
  <c r="O106" i="3" s="1"/>
  <c r="E106" i="3" l="1"/>
  <c r="J106" i="3" s="1"/>
  <c r="P106" i="3" s="1"/>
  <c r="F106" i="3"/>
  <c r="K106" i="3" l="1"/>
  <c r="Q106" i="3" s="1"/>
  <c r="M107" i="3" s="1"/>
  <c r="G106" i="3"/>
  <c r="L106" i="3" s="1"/>
  <c r="H107" i="3" s="1"/>
  <c r="S107" i="3" s="1"/>
  <c r="N107" i="3" l="1"/>
  <c r="C107" i="3"/>
  <c r="D107" i="3" l="1"/>
  <c r="I107" i="3" s="1"/>
  <c r="O107" i="3" s="1"/>
  <c r="R107" i="3"/>
  <c r="E107" i="3" l="1"/>
  <c r="J107" i="3" s="1"/>
  <c r="P107" i="3" s="1"/>
  <c r="F107" i="3"/>
  <c r="K107" i="3" l="1"/>
  <c r="Q107" i="3" s="1"/>
  <c r="M108" i="3" s="1"/>
  <c r="G107" i="3"/>
  <c r="L107" i="3" l="1"/>
  <c r="H108" i="3" s="1"/>
  <c r="S108" i="3" s="1"/>
  <c r="C108" i="3"/>
  <c r="N108" i="3" l="1"/>
  <c r="R108" i="3"/>
  <c r="D108" i="3"/>
  <c r="I108" i="3" s="1"/>
  <c r="E108" i="3" s="1"/>
  <c r="J108" i="3" s="1"/>
  <c r="P108" i="3" s="1"/>
  <c r="O108" i="3" l="1"/>
  <c r="F108" i="3"/>
  <c r="K108" i="3" l="1"/>
  <c r="Q108" i="3" s="1"/>
  <c r="M109" i="3" s="1"/>
  <c r="G108" i="3"/>
  <c r="L108" i="3" s="1"/>
  <c r="H109" i="3" s="1"/>
  <c r="C109" i="3" l="1"/>
  <c r="D109" i="3" s="1"/>
  <c r="N109" i="3"/>
  <c r="S109" i="3"/>
  <c r="R109" i="3" l="1"/>
  <c r="I109" i="3"/>
  <c r="O109" i="3" s="1"/>
  <c r="E109" i="3" l="1"/>
  <c r="J109" i="3"/>
  <c r="P109" i="3" s="1"/>
  <c r="F109" i="3"/>
  <c r="K109" i="3" s="1"/>
  <c r="Q109" i="3" s="1"/>
  <c r="M110" i="3" s="1"/>
  <c r="G109" i="3" l="1"/>
  <c r="C110" i="3" s="1"/>
  <c r="L109" i="3"/>
  <c r="H110" i="3" s="1"/>
  <c r="S110" i="3" s="1"/>
  <c r="R110" i="3" l="1"/>
  <c r="D110" i="3"/>
  <c r="I110" i="3" s="1"/>
  <c r="O110" i="3" s="1"/>
  <c r="N110" i="3"/>
  <c r="E110" i="3" l="1"/>
  <c r="J110" i="3" s="1"/>
  <c r="P110" i="3" s="1"/>
  <c r="F110" i="3"/>
  <c r="K110" i="3" s="1"/>
  <c r="Q110" i="3" s="1"/>
  <c r="M111" i="3"/>
  <c r="G110" i="3" l="1"/>
  <c r="L110" i="3" s="1"/>
  <c r="H111" i="3" s="1"/>
  <c r="S111" i="3" s="1"/>
  <c r="N111" i="3"/>
  <c r="C111" i="3" l="1"/>
  <c r="R111" i="3" l="1"/>
  <c r="D111" i="3"/>
  <c r="I111" i="3" s="1"/>
  <c r="O111" i="3" s="1"/>
  <c r="E111" i="3" l="1"/>
  <c r="J111" i="3" l="1"/>
  <c r="P111" i="3" s="1"/>
  <c r="F111" i="3"/>
  <c r="K111" i="3" l="1"/>
  <c r="Q111" i="3" s="1"/>
  <c r="M112" i="3" s="1"/>
  <c r="G111" i="3"/>
  <c r="L111" i="3" s="1"/>
  <c r="H112" i="3" s="1"/>
  <c r="S112" i="3" l="1"/>
  <c r="N112" i="3"/>
  <c r="C112" i="3"/>
  <c r="D112" i="3" l="1"/>
  <c r="I112" i="3" s="1"/>
  <c r="R112" i="3"/>
  <c r="E112" i="3" l="1"/>
  <c r="O112" i="3"/>
  <c r="J112" i="3" l="1"/>
  <c r="P112" i="3" s="1"/>
  <c r="F112" i="3"/>
  <c r="K112" i="3" l="1"/>
  <c r="Q112" i="3" s="1"/>
  <c r="M113" i="3" s="1"/>
  <c r="G112" i="3"/>
  <c r="L112" i="3" s="1"/>
  <c r="H113" i="3" s="1"/>
  <c r="S113" i="3" l="1"/>
  <c r="N113" i="3"/>
  <c r="C113" i="3"/>
  <c r="D113" i="3" l="1"/>
  <c r="I113" i="3" s="1"/>
  <c r="O113" i="3" s="1"/>
  <c r="R113" i="3"/>
  <c r="E113" i="3" l="1"/>
  <c r="J113" i="3" l="1"/>
  <c r="P113" i="3" s="1"/>
  <c r="F113" i="3"/>
  <c r="K113" i="3" l="1"/>
  <c r="Q113" i="3" s="1"/>
  <c r="M114" i="3" s="1"/>
  <c r="G113" i="3"/>
  <c r="L113" i="3" s="1"/>
  <c r="H114" i="3" s="1"/>
  <c r="S114" i="3" l="1"/>
  <c r="N114" i="3"/>
  <c r="C114" i="3"/>
  <c r="R114" i="3" l="1"/>
  <c r="D114" i="3"/>
  <c r="I114" i="3" s="1"/>
  <c r="O114" i="3" s="1"/>
  <c r="E114" i="3" l="1"/>
  <c r="J114" i="3" l="1"/>
  <c r="P114" i="3" s="1"/>
  <c r="F114" i="3"/>
  <c r="K114" i="3" l="1"/>
  <c r="Q114" i="3" s="1"/>
  <c r="M115" i="3" s="1"/>
  <c r="G114" i="3"/>
  <c r="L114" i="3" s="1"/>
  <c r="H115" i="3" s="1"/>
  <c r="S115" i="3" l="1"/>
  <c r="N115" i="3"/>
  <c r="C115" i="3"/>
  <c r="D115" i="3" l="1"/>
  <c r="I115" i="3" s="1"/>
  <c r="R115" i="3"/>
  <c r="O115" i="3" l="1"/>
  <c r="E115" i="3"/>
  <c r="J115" i="3" l="1"/>
  <c r="F115" i="3"/>
  <c r="K115" i="3" l="1"/>
  <c r="Q115" i="3" s="1"/>
  <c r="M116" i="3" s="1"/>
  <c r="G115" i="3"/>
  <c r="L115" i="3" s="1"/>
  <c r="P115" i="3"/>
  <c r="C116" i="3" l="1"/>
  <c r="H116" i="3"/>
  <c r="D116" i="3" l="1"/>
  <c r="I116" i="3" s="1"/>
  <c r="O116" i="3" s="1"/>
  <c r="R116" i="3"/>
  <c r="S116" i="3"/>
  <c r="N116" i="3"/>
  <c r="E116" i="3" l="1"/>
  <c r="J116" i="3" l="1"/>
  <c r="P116" i="3" s="1"/>
  <c r="F116" i="3"/>
  <c r="K116" i="3" l="1"/>
  <c r="Q116" i="3" s="1"/>
  <c r="M117" i="3" s="1"/>
  <c r="G116" i="3"/>
  <c r="C117" i="3" l="1"/>
  <c r="L116" i="3"/>
  <c r="H117" i="3" s="1"/>
  <c r="S117" i="3" l="1"/>
  <c r="N117" i="3"/>
  <c r="D117" i="3"/>
  <c r="I117" i="3" s="1"/>
  <c r="O117" i="3" s="1"/>
  <c r="R117" i="3"/>
  <c r="E117" i="3"/>
  <c r="J117" i="3" s="1"/>
  <c r="P117" i="3" s="1"/>
  <c r="F117" i="3"/>
  <c r="K117" i="3" s="1"/>
  <c r="Q117" i="3" s="1"/>
  <c r="M118" i="3" s="1"/>
  <c r="G117" i="3" l="1"/>
  <c r="L117" i="3" s="1"/>
  <c r="H118" i="3" s="1"/>
  <c r="C118" i="3"/>
  <c r="R118" i="3" l="1"/>
  <c r="D118" i="3"/>
  <c r="I118" i="3" s="1"/>
  <c r="O118" i="3" s="1"/>
  <c r="S118" i="3"/>
  <c r="N118" i="3"/>
  <c r="E118" i="3" l="1"/>
  <c r="J118" i="3" l="1"/>
  <c r="P118" i="3" s="1"/>
  <c r="F118" i="3"/>
  <c r="K118" i="3" l="1"/>
  <c r="Q118" i="3" s="1"/>
  <c r="M119" i="3" s="1"/>
  <c r="G118" i="3"/>
  <c r="L118" i="3" s="1"/>
  <c r="H119" i="3" s="1"/>
  <c r="S119" i="3" l="1"/>
  <c r="N119" i="3"/>
  <c r="C119" i="3"/>
  <c r="D119" i="3" l="1"/>
  <c r="I119" i="3" s="1"/>
  <c r="O119" i="3" s="1"/>
  <c r="R119" i="3"/>
  <c r="E119" i="3" l="1"/>
  <c r="J119" i="3" l="1"/>
  <c r="P119" i="3" s="1"/>
  <c r="F119" i="3"/>
  <c r="K119" i="3" l="1"/>
  <c r="Q119" i="3" s="1"/>
  <c r="M120" i="3" s="1"/>
  <c r="G119" i="3"/>
  <c r="L119" i="3" s="1"/>
  <c r="H120" i="3" s="1"/>
  <c r="S120" i="3" l="1"/>
  <c r="N120" i="3"/>
  <c r="C120" i="3"/>
  <c r="D120" i="3" l="1"/>
  <c r="R120" i="3"/>
  <c r="I120" i="3" l="1"/>
  <c r="O120" i="3" s="1"/>
  <c r="E120" i="3" l="1"/>
  <c r="J120" i="3" l="1"/>
  <c r="P120" i="3" s="1"/>
  <c r="F120" i="3"/>
  <c r="K120" i="3" l="1"/>
  <c r="Q120" i="3" s="1"/>
  <c r="M121" i="3" s="1"/>
  <c r="G120" i="3"/>
  <c r="L120" i="3" s="1"/>
  <c r="H121" i="3" s="1"/>
  <c r="S121" i="3" l="1"/>
  <c r="N121" i="3"/>
  <c r="C121" i="3"/>
  <c r="R121" i="3" l="1"/>
  <c r="D121" i="3"/>
  <c r="I121" i="3" s="1"/>
  <c r="E121" i="3" l="1"/>
  <c r="O121" i="3"/>
  <c r="J121" i="3" l="1"/>
  <c r="P121" i="3" s="1"/>
  <c r="F121" i="3"/>
  <c r="K121" i="3" l="1"/>
  <c r="Q121" i="3" s="1"/>
  <c r="M122" i="3" s="1"/>
  <c r="G121" i="3"/>
  <c r="L121" i="3" s="1"/>
  <c r="H122" i="3" s="1"/>
  <c r="S122" i="3" l="1"/>
  <c r="N122" i="3"/>
  <c r="C122" i="3"/>
  <c r="D122" i="3" l="1"/>
  <c r="I122" i="3" s="1"/>
  <c r="O122" i="3" s="1"/>
  <c r="R122" i="3"/>
  <c r="E122" i="3" l="1"/>
  <c r="J122" i="3" l="1"/>
  <c r="P122" i="3" s="1"/>
  <c r="F122" i="3"/>
  <c r="K122" i="3" l="1"/>
  <c r="Q122" i="3" s="1"/>
  <c r="M123" i="3" s="1"/>
  <c r="G122" i="3"/>
  <c r="L122" i="3" s="1"/>
  <c r="H123" i="3" s="1"/>
  <c r="S123" i="3" l="1"/>
  <c r="N123" i="3"/>
  <c r="C123" i="3"/>
  <c r="R123" i="3" l="1"/>
  <c r="D123" i="3"/>
  <c r="I123" i="3" s="1"/>
  <c r="O123" i="3" s="1"/>
  <c r="E123" i="3" l="1"/>
  <c r="J123" i="3" l="1"/>
  <c r="P123" i="3" s="1"/>
  <c r="F123" i="3"/>
  <c r="K123" i="3" l="1"/>
  <c r="Q123" i="3" s="1"/>
  <c r="M124" i="3" s="1"/>
  <c r="G123" i="3"/>
  <c r="L123" i="3" s="1"/>
  <c r="H124" i="3" s="1"/>
  <c r="S124" i="3" l="1"/>
  <c r="N124" i="3"/>
  <c r="C124" i="3"/>
  <c r="R124" i="3" l="1"/>
  <c r="D124" i="3"/>
  <c r="I124" i="3" l="1"/>
  <c r="O124" i="3" s="1"/>
  <c r="E124" i="3" l="1"/>
  <c r="J124" i="3" l="1"/>
  <c r="P124" i="3" s="1"/>
  <c r="F124" i="3"/>
  <c r="K124" i="3" l="1"/>
  <c r="Q124" i="3" s="1"/>
  <c r="M125" i="3" s="1"/>
  <c r="G124" i="3"/>
  <c r="L124" i="3" s="1"/>
  <c r="H125" i="3" s="1"/>
  <c r="S125" i="3" l="1"/>
  <c r="N125" i="3"/>
  <c r="C125" i="3"/>
  <c r="R125" i="3" l="1"/>
  <c r="D125" i="3"/>
  <c r="I125" i="3" s="1"/>
  <c r="O125" i="3" s="1"/>
  <c r="E125" i="3" l="1"/>
  <c r="J125" i="3" l="1"/>
  <c r="P125" i="3" s="1"/>
  <c r="F125" i="3"/>
  <c r="K125" i="3" s="1"/>
  <c r="G125" i="3" l="1"/>
  <c r="L125" i="3" s="1"/>
  <c r="H126" i="3" s="1"/>
  <c r="Q125" i="3"/>
  <c r="M126" i="3" s="1"/>
  <c r="S126" i="3" l="1"/>
  <c r="N126" i="3"/>
  <c r="C126" i="3"/>
  <c r="E126" i="3" l="1"/>
  <c r="J126" i="3" s="1"/>
  <c r="P126" i="3" s="1"/>
  <c r="R126" i="3"/>
  <c r="D126" i="3"/>
  <c r="I126" i="3" s="1"/>
  <c r="O126" i="3" s="1"/>
  <c r="F126" i="3" l="1"/>
  <c r="K126" i="3" l="1"/>
  <c r="Q126" i="3" s="1"/>
  <c r="M127" i="3" s="1"/>
  <c r="G126" i="3"/>
  <c r="L126" i="3" s="1"/>
  <c r="H127" i="3" s="1"/>
  <c r="N127" i="3" l="1"/>
  <c r="S127" i="3"/>
  <c r="C127" i="3"/>
  <c r="D127" i="3" l="1"/>
  <c r="I127" i="3" s="1"/>
  <c r="O127" i="3" s="1"/>
  <c r="R127" i="3"/>
  <c r="E127" i="3" l="1"/>
  <c r="J127" i="3" l="1"/>
  <c r="P127" i="3" s="1"/>
  <c r="F127" i="3"/>
  <c r="K127" i="3" s="1"/>
  <c r="G127" i="3" l="1"/>
  <c r="L127" i="3" s="1"/>
  <c r="H128" i="3" s="1"/>
  <c r="Q127" i="3"/>
  <c r="M128" i="3" s="1"/>
  <c r="S128" i="3" l="1"/>
  <c r="N128" i="3"/>
  <c r="C128" i="3"/>
  <c r="D128" i="3" l="1"/>
  <c r="I128" i="3" s="1"/>
  <c r="O128" i="3" s="1"/>
  <c r="R128" i="3"/>
  <c r="E128" i="3" l="1"/>
  <c r="J128" i="3" l="1"/>
  <c r="P128" i="3" s="1"/>
  <c r="F128" i="3"/>
  <c r="K128" i="3" l="1"/>
  <c r="Q128" i="3" s="1"/>
  <c r="M129" i="3" s="1"/>
  <c r="G128" i="3"/>
  <c r="L128" i="3" s="1"/>
  <c r="H129" i="3" s="1"/>
  <c r="S129" i="3" l="1"/>
  <c r="N129" i="3"/>
  <c r="C129" i="3"/>
  <c r="D129" i="3" l="1"/>
  <c r="I129" i="3" s="1"/>
  <c r="O129" i="3" s="1"/>
  <c r="R129" i="3"/>
  <c r="E129" i="3" l="1"/>
  <c r="J129" i="3" l="1"/>
  <c r="P129" i="3" s="1"/>
  <c r="F129" i="3"/>
  <c r="K129" i="3" s="1"/>
  <c r="G129" i="3" l="1"/>
  <c r="L129" i="3" s="1"/>
  <c r="H130" i="3" s="1"/>
  <c r="Q129" i="3"/>
  <c r="M130" i="3" s="1"/>
  <c r="S130" i="3" l="1"/>
  <c r="N130" i="3"/>
  <c r="C130" i="3"/>
  <c r="R130" i="3" l="1"/>
  <c r="D130" i="3"/>
  <c r="I130" i="3" s="1"/>
  <c r="O130" i="3" l="1"/>
  <c r="E130" i="3"/>
  <c r="J130" i="3" l="1"/>
  <c r="F130" i="3"/>
  <c r="K130" i="3" s="1"/>
  <c r="G130" i="3" l="1"/>
  <c r="L130" i="3" s="1"/>
  <c r="H131" i="3" s="1"/>
  <c r="Q130" i="3"/>
  <c r="M131" i="3" s="1"/>
  <c r="P130" i="3"/>
  <c r="C131" i="3"/>
  <c r="S131" i="3" l="1"/>
  <c r="N131" i="3"/>
  <c r="D131" i="3"/>
  <c r="I131" i="3" s="1"/>
  <c r="O131" i="3" s="1"/>
  <c r="R131" i="3"/>
  <c r="E131" i="3" l="1"/>
  <c r="J131" i="3" l="1"/>
  <c r="P131" i="3" s="1"/>
  <c r="F131" i="3"/>
  <c r="K131" i="3" l="1"/>
  <c r="Q131" i="3" s="1"/>
  <c r="M132" i="3" s="1"/>
  <c r="G131" i="3"/>
  <c r="L131" i="3" s="1"/>
  <c r="H132" i="3" s="1"/>
  <c r="S132" i="3" l="1"/>
  <c r="N132" i="3"/>
  <c r="C132" i="3"/>
  <c r="D132" i="3" l="1"/>
  <c r="I132" i="3" s="1"/>
  <c r="O132" i="3" s="1"/>
  <c r="E132" i="3"/>
  <c r="J132" i="3" s="1"/>
  <c r="P132" i="3" s="1"/>
  <c r="R132" i="3"/>
  <c r="F132" i="3" l="1"/>
  <c r="K132" i="3" l="1"/>
  <c r="Q132" i="3" s="1"/>
  <c r="M133" i="3" s="1"/>
  <c r="G132" i="3"/>
  <c r="L132" i="3" s="1"/>
  <c r="H133" i="3" s="1"/>
  <c r="S133" i="3" l="1"/>
  <c r="N133" i="3"/>
  <c r="C133" i="3"/>
  <c r="R133" i="3" l="1"/>
  <c r="D133" i="3"/>
  <c r="I133" i="3" s="1"/>
  <c r="O133" i="3" s="1"/>
  <c r="E133" i="3" l="1"/>
  <c r="J133" i="3" l="1"/>
  <c r="P133" i="3" s="1"/>
  <c r="F133" i="3"/>
  <c r="K133" i="3" l="1"/>
  <c r="Q133" i="3" s="1"/>
  <c r="M134" i="3" s="1"/>
  <c r="G133" i="3"/>
  <c r="L133" i="3" s="1"/>
  <c r="H134" i="3" s="1"/>
  <c r="S134" i="3" l="1"/>
  <c r="N134" i="3"/>
  <c r="C134" i="3"/>
  <c r="R134" i="3" l="1"/>
  <c r="D134" i="3"/>
  <c r="I134" i="3" l="1"/>
  <c r="O134" i="3" l="1"/>
  <c r="E134" i="3"/>
  <c r="J134" i="3" l="1"/>
  <c r="F134" i="3"/>
  <c r="K134" i="3" l="1"/>
  <c r="Q134" i="3" s="1"/>
  <c r="M135" i="3" s="1"/>
  <c r="G134" i="3"/>
  <c r="L134" i="3" s="1"/>
  <c r="P134" i="3"/>
  <c r="C135" i="3" l="1"/>
  <c r="H135" i="3"/>
  <c r="S135" i="3" l="1"/>
  <c r="N135" i="3"/>
  <c r="D135" i="3"/>
  <c r="I135" i="3" s="1"/>
  <c r="O135" i="3" s="1"/>
  <c r="R135" i="3"/>
  <c r="E135" i="3"/>
  <c r="J135" i="3" s="1"/>
  <c r="P135" i="3" s="1"/>
  <c r="F135" i="3"/>
  <c r="K135" i="3" s="1"/>
  <c r="Q135" i="3" s="1"/>
  <c r="M136" i="3" s="1"/>
  <c r="G135" i="3" l="1"/>
  <c r="L135" i="3" s="1"/>
  <c r="H136" i="3" s="1"/>
  <c r="S136" i="3" l="1"/>
  <c r="N136" i="3"/>
  <c r="C136" i="3"/>
  <c r="R136" i="3" l="1"/>
  <c r="D136" i="3"/>
  <c r="I136" i="3" l="1"/>
  <c r="O136" i="3" s="1"/>
  <c r="E136" i="3"/>
  <c r="J136" i="3" l="1"/>
  <c r="P136" i="3" s="1"/>
  <c r="F136" i="3"/>
  <c r="K136" i="3" s="1"/>
  <c r="G136" i="3" l="1"/>
  <c r="L136" i="3" s="1"/>
  <c r="H137" i="3" s="1"/>
  <c r="Q136" i="3"/>
  <c r="M137" i="3" s="1"/>
  <c r="S137" i="3" l="1"/>
  <c r="N137" i="3"/>
  <c r="C137" i="3"/>
  <c r="D137" i="3" l="1"/>
  <c r="I137" i="3" s="1"/>
  <c r="O137" i="3" s="1"/>
  <c r="R137" i="3"/>
  <c r="E137" i="3" l="1"/>
  <c r="J137" i="3" l="1"/>
  <c r="P137" i="3" s="1"/>
  <c r="F137" i="3"/>
  <c r="K137" i="3" l="1"/>
  <c r="Q137" i="3" s="1"/>
  <c r="M138" i="3" s="1"/>
  <c r="G137" i="3"/>
  <c r="L137" i="3" s="1"/>
  <c r="H138" i="3" s="1"/>
  <c r="S138" i="3" l="1"/>
  <c r="N138" i="3"/>
  <c r="C138" i="3"/>
  <c r="D138" i="3" l="1"/>
  <c r="I138" i="3" s="1"/>
  <c r="O138" i="3" s="1"/>
  <c r="R138" i="3"/>
  <c r="E138" i="3" l="1"/>
  <c r="J138" i="3" l="1"/>
  <c r="P138" i="3" s="1"/>
  <c r="F138" i="3"/>
  <c r="K138" i="3" l="1"/>
  <c r="Q138" i="3" s="1"/>
  <c r="M139" i="3" s="1"/>
  <c r="G138" i="3"/>
  <c r="L138" i="3" s="1"/>
  <c r="H139" i="3" s="1"/>
  <c r="S139" i="3" l="1"/>
  <c r="N139" i="3"/>
  <c r="C139" i="3"/>
  <c r="R139" i="3" l="1"/>
  <c r="D139" i="3"/>
  <c r="I139" i="3" s="1"/>
  <c r="E139" i="3" l="1"/>
  <c r="O139" i="3"/>
  <c r="J139" i="3" l="1"/>
  <c r="F139" i="3"/>
  <c r="K139" i="3" l="1"/>
  <c r="Q139" i="3" s="1"/>
  <c r="M140" i="3" s="1"/>
  <c r="G139" i="3"/>
  <c r="L139" i="3" s="1"/>
  <c r="P139" i="3"/>
  <c r="C140" i="3" l="1"/>
  <c r="H140" i="3"/>
  <c r="S140" i="3" l="1"/>
  <c r="N140" i="3"/>
  <c r="R140" i="3"/>
  <c r="D140" i="3"/>
  <c r="I140" i="3" s="1"/>
  <c r="O140" i="3" s="1"/>
  <c r="E140" i="3"/>
  <c r="J140" i="3" s="1"/>
  <c r="P140" i="3" s="1"/>
  <c r="F140" i="3" l="1"/>
  <c r="K140" i="3" s="1"/>
  <c r="Q140" i="3" s="1"/>
  <c r="M141" i="3" s="1"/>
  <c r="G140" i="3"/>
  <c r="L140" i="3" l="1"/>
  <c r="H141" i="3" s="1"/>
  <c r="C141" i="3"/>
  <c r="N141" i="3" l="1"/>
  <c r="S141" i="3"/>
  <c r="D141" i="3"/>
  <c r="I141" i="3" s="1"/>
  <c r="O141" i="3" s="1"/>
  <c r="R141" i="3"/>
  <c r="E141" i="3" l="1"/>
  <c r="J141" i="3" s="1"/>
  <c r="P141" i="3" s="1"/>
  <c r="F141" i="3" l="1"/>
  <c r="G141" i="3" s="1"/>
  <c r="K141" i="3"/>
  <c r="Q141" i="3" s="1"/>
  <c r="M142" i="3" s="1"/>
  <c r="L141" i="3" l="1"/>
  <c r="H142" i="3" s="1"/>
  <c r="C142" i="3"/>
  <c r="N142" i="3" l="1"/>
  <c r="S142" i="3"/>
  <c r="D142" i="3"/>
  <c r="I142" i="3" s="1"/>
  <c r="O142" i="3" s="1"/>
  <c r="R142" i="3"/>
  <c r="E142" i="3" l="1"/>
  <c r="J142" i="3" s="1"/>
  <c r="P142" i="3" s="1"/>
  <c r="F142" i="3"/>
  <c r="K142" i="3" l="1"/>
  <c r="Q142" i="3" s="1"/>
  <c r="M143" i="3" s="1"/>
  <c r="G142" i="3" l="1"/>
  <c r="L142" i="3" s="1"/>
  <c r="H143" i="3" s="1"/>
  <c r="N143" i="3" s="1"/>
  <c r="C143" i="3"/>
  <c r="R143" i="3" s="1"/>
  <c r="S143" i="3" l="1"/>
  <c r="D143" i="3"/>
  <c r="I143" i="3" s="1"/>
  <c r="O143" i="3" s="1"/>
  <c r="E143" i="3" l="1"/>
  <c r="J143" i="3" s="1"/>
  <c r="P143" i="3" s="1"/>
  <c r="F143" i="3" l="1"/>
  <c r="K143" i="3" l="1"/>
  <c r="Q143" i="3" s="1"/>
  <c r="M144" i="3" s="1"/>
  <c r="G143" i="3"/>
  <c r="L143" i="3" l="1"/>
  <c r="H144" i="3" s="1"/>
  <c r="C144" i="3"/>
  <c r="R144" i="3" l="1"/>
  <c r="D144" i="3"/>
  <c r="N144" i="3"/>
  <c r="S144" i="3"/>
  <c r="I144" i="3" l="1"/>
  <c r="O144" i="3" s="1"/>
  <c r="E144" i="3" l="1"/>
  <c r="J144" i="3" l="1"/>
  <c r="P144" i="3" s="1"/>
  <c r="F144" i="3"/>
  <c r="K144" i="3" l="1"/>
  <c r="Q144" i="3" s="1"/>
  <c r="M145" i="3" s="1"/>
  <c r="G144" i="3" l="1"/>
  <c r="L144" i="3" l="1"/>
  <c r="H145" i="3" s="1"/>
  <c r="C145" i="3"/>
  <c r="S145" i="3" l="1"/>
  <c r="N145" i="3"/>
  <c r="R145" i="3"/>
  <c r="D145" i="3"/>
  <c r="I145" i="3" s="1"/>
  <c r="O145" i="3" s="1"/>
  <c r="E145" i="3" l="1"/>
  <c r="J145" i="3" l="1"/>
  <c r="P145" i="3" s="1"/>
  <c r="F145" i="3"/>
  <c r="K145" i="3" l="1"/>
  <c r="Q145" i="3" s="1"/>
  <c r="G145" i="3"/>
  <c r="L145" i="3" s="1"/>
  <c r="H146" i="3" s="1"/>
  <c r="M146" i="3"/>
  <c r="S146" i="3" l="1"/>
  <c r="N146" i="3"/>
  <c r="C146" i="3"/>
  <c r="R146" i="3" l="1"/>
  <c r="D146" i="3"/>
  <c r="I146" i="3" s="1"/>
  <c r="O146" i="3" s="1"/>
  <c r="E146" i="3"/>
  <c r="J146" i="3" s="1"/>
  <c r="P146" i="3" s="1"/>
  <c r="F146" i="3" l="1"/>
  <c r="K146" i="3" s="1"/>
  <c r="Q146" i="3" s="1"/>
  <c r="M147" i="3" s="1"/>
  <c r="G146" i="3"/>
  <c r="L146" i="3" s="1"/>
  <c r="H147" i="3" s="1"/>
  <c r="S147" i="3" s="1"/>
  <c r="N147" i="3" l="1"/>
  <c r="C147" i="3"/>
  <c r="R147" i="3" s="1"/>
  <c r="D147" i="3" l="1"/>
  <c r="I147" i="3" s="1"/>
  <c r="O147" i="3" s="1"/>
  <c r="E147" i="3"/>
  <c r="J147" i="3" l="1"/>
  <c r="P147" i="3" s="1"/>
  <c r="F147" i="3"/>
  <c r="K147" i="3" l="1"/>
  <c r="Q147" i="3" s="1"/>
  <c r="M148" i="3" s="1"/>
  <c r="G147" i="3"/>
  <c r="L147" i="3" s="1"/>
  <c r="H148" i="3" s="1"/>
  <c r="N148" i="3" l="1"/>
  <c r="S148" i="3"/>
  <c r="C148" i="3"/>
  <c r="D148" i="3" l="1"/>
  <c r="I148" i="3" s="1"/>
  <c r="O148" i="3" s="1"/>
  <c r="R148" i="3"/>
  <c r="E148" i="3" l="1"/>
  <c r="J148" i="3" l="1"/>
  <c r="P148" i="3" s="1"/>
  <c r="F148" i="3"/>
  <c r="K148" i="3" l="1"/>
  <c r="Q148" i="3" s="1"/>
  <c r="M149" i="3" s="1"/>
  <c r="G148" i="3"/>
  <c r="L148" i="3" s="1"/>
  <c r="H149" i="3" s="1"/>
  <c r="C149" i="3" l="1"/>
  <c r="R149" i="3" s="1"/>
  <c r="N149" i="3"/>
  <c r="S149" i="3"/>
  <c r="D149" i="3"/>
  <c r="I149" i="3" s="1"/>
  <c r="O149" i="3" s="1"/>
  <c r="E149" i="3" l="1"/>
  <c r="J149" i="3" l="1"/>
  <c r="P149" i="3" s="1"/>
  <c r="F149" i="3"/>
  <c r="K149" i="3" l="1"/>
  <c r="Q149" i="3" s="1"/>
  <c r="M150" i="3" s="1"/>
  <c r="G149" i="3"/>
  <c r="L149" i="3" l="1"/>
  <c r="H150" i="3" s="1"/>
  <c r="C150" i="3"/>
  <c r="D150" i="3" l="1"/>
  <c r="I150" i="3" s="1"/>
  <c r="O150" i="3" s="1"/>
  <c r="R150" i="3"/>
  <c r="S150" i="3"/>
  <c r="N150" i="3"/>
  <c r="E150" i="3" l="1"/>
  <c r="J150" i="3" l="1"/>
  <c r="P150" i="3" s="1"/>
  <c r="F150" i="3"/>
  <c r="K150" i="3" l="1"/>
  <c r="Q150" i="3" s="1"/>
  <c r="M151" i="3" s="1"/>
  <c r="G150" i="3"/>
  <c r="L150" i="3" l="1"/>
  <c r="H151" i="3" s="1"/>
  <c r="C151" i="3"/>
  <c r="R151" i="3" l="1"/>
  <c r="D151" i="3"/>
  <c r="I151" i="3" s="1"/>
  <c r="O151" i="3" s="1"/>
  <c r="S151" i="3"/>
  <c r="N151" i="3"/>
  <c r="E151" i="3" l="1"/>
  <c r="J151" i="3" s="1"/>
  <c r="P151" i="3" s="1"/>
  <c r="F151" i="3"/>
  <c r="K151" i="3" s="1"/>
  <c r="Q151" i="3" s="1"/>
  <c r="M152" i="3" s="1"/>
  <c r="G151" i="3"/>
  <c r="L151" i="3" s="1"/>
  <c r="H152" i="3" s="1"/>
  <c r="C152" i="3" l="1"/>
  <c r="D152" i="3" s="1"/>
  <c r="I152" i="3" s="1"/>
  <c r="O152" i="3" s="1"/>
  <c r="R152" i="3"/>
  <c r="N152" i="3"/>
  <c r="S152" i="3"/>
  <c r="E152" i="3" l="1"/>
  <c r="J152" i="3" s="1"/>
  <c r="P152" i="3" s="1"/>
  <c r="F152" i="3"/>
  <c r="K152" i="3" s="1"/>
  <c r="Q152" i="3" s="1"/>
  <c r="M153" i="3" s="1"/>
  <c r="G152" i="3" l="1"/>
  <c r="L152" i="3" s="1"/>
  <c r="H153" i="3" s="1"/>
  <c r="S153" i="3" s="1"/>
  <c r="N153" i="3"/>
  <c r="C153" i="3" l="1"/>
  <c r="D153" i="3" l="1"/>
  <c r="R153" i="3"/>
  <c r="I153" i="3" l="1"/>
  <c r="O153" i="3" s="1"/>
  <c r="E153" i="3"/>
  <c r="J153" i="3" s="1"/>
  <c r="P153" i="3" s="1"/>
  <c r="F153" i="3" l="1"/>
  <c r="K153" i="3" s="1"/>
  <c r="Q153" i="3"/>
  <c r="M154" i="3" s="1"/>
  <c r="G153" i="3"/>
  <c r="L153" i="3" s="1"/>
  <c r="H154" i="3" s="1"/>
  <c r="C154" i="3" l="1"/>
  <c r="R154" i="3" s="1"/>
  <c r="D154" i="3"/>
  <c r="S154" i="3"/>
  <c r="N154" i="3"/>
  <c r="I154" i="3" l="1"/>
  <c r="O154" i="3" s="1"/>
  <c r="E154" i="3" l="1"/>
  <c r="J154" i="3" s="1"/>
  <c r="F154" i="3" s="1"/>
  <c r="K154" i="3" s="1"/>
  <c r="Q154" i="3" l="1"/>
  <c r="G154" i="3"/>
  <c r="L154" i="3" s="1"/>
  <c r="H155" i="3" s="1"/>
  <c r="S155" i="3" s="1"/>
  <c r="P154" i="3"/>
  <c r="C155" i="3" l="1"/>
  <c r="D155" i="3" s="1"/>
  <c r="I155" i="3" s="1"/>
  <c r="M155" i="3"/>
  <c r="R155" i="3" s="1"/>
  <c r="N155" i="3"/>
  <c r="O155" i="3" l="1"/>
  <c r="E155" i="3"/>
  <c r="J155" i="3" l="1"/>
  <c r="F155" i="3"/>
  <c r="K155" i="3" l="1"/>
  <c r="Q155" i="3" s="1"/>
  <c r="G155" i="3"/>
  <c r="P155" i="3"/>
  <c r="M156" i="3" s="1"/>
  <c r="L155" i="3" l="1"/>
  <c r="H156" i="3" s="1"/>
  <c r="S156" i="3" s="1"/>
  <c r="C156" i="3"/>
  <c r="R156" i="3" l="1"/>
  <c r="D156" i="3"/>
  <c r="I156" i="3" s="1"/>
  <c r="O156" i="3"/>
  <c r="N156" i="3"/>
  <c r="E156" i="3" l="1"/>
  <c r="J156" i="3" s="1"/>
  <c r="F156" i="3" s="1"/>
  <c r="K156" i="3" s="1"/>
  <c r="Q156" i="3" s="1"/>
  <c r="G156" i="3" l="1"/>
  <c r="C157" i="3" s="1"/>
  <c r="P156" i="3"/>
  <c r="M157" i="3" s="1"/>
  <c r="L156" i="3"/>
  <c r="H157" i="3" s="1"/>
  <c r="S157" i="3" s="1"/>
  <c r="D157" i="3" l="1"/>
  <c r="I157" i="3" s="1"/>
  <c r="O157" i="3" s="1"/>
  <c r="R157" i="3"/>
  <c r="N157" i="3"/>
  <c r="E157" i="3" l="1"/>
  <c r="J157" i="3" l="1"/>
  <c r="P157" i="3" s="1"/>
  <c r="F157" i="3"/>
  <c r="K157" i="3" l="1"/>
  <c r="Q157" i="3" s="1"/>
  <c r="M158" i="3" s="1"/>
  <c r="G157" i="3" l="1"/>
  <c r="L157" i="3" l="1"/>
  <c r="H158" i="3" s="1"/>
  <c r="C158" i="3"/>
  <c r="R158" i="3" l="1"/>
  <c r="D158" i="3"/>
  <c r="I158" i="3" s="1"/>
  <c r="O158" i="3" s="1"/>
  <c r="S158" i="3"/>
  <c r="N158" i="3"/>
  <c r="E158" i="3" l="1"/>
  <c r="J158" i="3" l="1"/>
  <c r="P158" i="3" s="1"/>
  <c r="F158" i="3"/>
  <c r="K158" i="3" l="1"/>
  <c r="Q158" i="3" s="1"/>
  <c r="M159" i="3" s="1"/>
  <c r="G158" i="3"/>
  <c r="L158" i="3" s="1"/>
  <c r="H159" i="3" s="1"/>
  <c r="C159" i="3" l="1"/>
  <c r="D159" i="3"/>
  <c r="I159" i="3" s="1"/>
  <c r="O159" i="3" s="1"/>
  <c r="R159" i="3"/>
  <c r="S159" i="3"/>
  <c r="N159" i="3"/>
  <c r="E159" i="3" l="1"/>
  <c r="J159" i="3" s="1"/>
  <c r="P159" i="3" s="1"/>
  <c r="F159" i="3"/>
  <c r="K159" i="3" l="1"/>
  <c r="Q159" i="3" s="1"/>
  <c r="M160" i="3" s="1"/>
  <c r="G159" i="3" l="1"/>
  <c r="L159" i="3" l="1"/>
  <c r="H160" i="3" s="1"/>
  <c r="C160" i="3"/>
  <c r="R160" i="3" l="1"/>
  <c r="D160" i="3"/>
  <c r="S160" i="3"/>
  <c r="N160" i="3"/>
  <c r="I160" i="3" l="1"/>
  <c r="O160" i="3" s="1"/>
  <c r="E160" i="3"/>
  <c r="J160" i="3" l="1"/>
  <c r="P160" i="3" s="1"/>
  <c r="F160" i="3" l="1"/>
  <c r="K160" i="3" l="1"/>
  <c r="Q160" i="3" s="1"/>
  <c r="M161" i="3" s="1"/>
  <c r="G160" i="3"/>
  <c r="L160" i="3" s="1"/>
  <c r="H161" i="3" s="1"/>
  <c r="S161" i="3" s="1"/>
  <c r="N161" i="3" l="1"/>
  <c r="C161" i="3"/>
  <c r="D161" i="3" l="1"/>
  <c r="I161" i="3" s="1"/>
  <c r="O161" i="3" s="1"/>
  <c r="R161" i="3"/>
  <c r="E161" i="3" l="1"/>
  <c r="J161" i="3"/>
  <c r="P161" i="3" s="1"/>
  <c r="F161" i="3" l="1"/>
  <c r="K161" i="3" l="1"/>
  <c r="Q161" i="3" s="1"/>
  <c r="M162" i="3" s="1"/>
  <c r="G161" i="3" l="1"/>
  <c r="L161" i="3" l="1"/>
  <c r="H162" i="3" s="1"/>
  <c r="C162" i="3"/>
  <c r="D162" i="3" l="1"/>
  <c r="R162" i="3"/>
  <c r="S162" i="3"/>
  <c r="N162" i="3"/>
  <c r="I162" i="3" l="1"/>
  <c r="E162" i="3" l="1"/>
  <c r="O162" i="3"/>
  <c r="J162" i="3" l="1"/>
  <c r="P162" i="3" s="1"/>
  <c r="F162" i="3"/>
  <c r="K162" i="3" l="1"/>
  <c r="Q162" i="3" s="1"/>
  <c r="M163" i="3" s="1"/>
  <c r="G162" i="3"/>
  <c r="L162" i="3" l="1"/>
  <c r="H163" i="3" s="1"/>
  <c r="C163" i="3"/>
  <c r="R163" i="3" l="1"/>
  <c r="D163" i="3"/>
  <c r="I163" i="3" s="1"/>
  <c r="O163" i="3" s="1"/>
  <c r="N163" i="3"/>
  <c r="S163" i="3"/>
  <c r="E163" i="3" l="1"/>
  <c r="J163" i="3" l="1"/>
  <c r="P163" i="3" s="1"/>
  <c r="F163" i="3"/>
  <c r="K163" i="3" l="1"/>
  <c r="Q163" i="3" s="1"/>
  <c r="M164" i="3" s="1"/>
  <c r="G163" i="3"/>
  <c r="L163" i="3" s="1"/>
  <c r="H164" i="3" s="1"/>
  <c r="S164" i="3" l="1"/>
  <c r="N164" i="3"/>
  <c r="C164" i="3"/>
  <c r="R164" i="3" l="1"/>
  <c r="D164" i="3"/>
  <c r="I164" i="3" s="1"/>
  <c r="O164" i="3" s="1"/>
  <c r="E164" i="3" l="1"/>
  <c r="J164" i="3" l="1"/>
  <c r="P164" i="3" s="1"/>
  <c r="F164" i="3"/>
  <c r="K164" i="3" l="1"/>
  <c r="Q164" i="3" s="1"/>
  <c r="M165" i="3" s="1"/>
  <c r="G164" i="3"/>
  <c r="L164" i="3" s="1"/>
  <c r="H165" i="3" s="1"/>
  <c r="S165" i="3" l="1"/>
  <c r="N165" i="3"/>
  <c r="C165" i="3"/>
  <c r="D165" i="3" l="1"/>
  <c r="I165" i="3" s="1"/>
  <c r="O165" i="3" s="1"/>
  <c r="E165" i="3"/>
  <c r="J165" i="3" s="1"/>
  <c r="P165" i="3" s="1"/>
  <c r="R165" i="3"/>
  <c r="F165" i="3" l="1"/>
  <c r="K165" i="3" l="1"/>
  <c r="Q165" i="3" s="1"/>
  <c r="M166" i="3" s="1"/>
  <c r="G165" i="3"/>
  <c r="L165" i="3" s="1"/>
  <c r="H166" i="3" s="1"/>
  <c r="S166" i="3" l="1"/>
  <c r="N166" i="3"/>
  <c r="C166" i="3"/>
  <c r="D166" i="3" l="1"/>
  <c r="I166" i="3" s="1"/>
  <c r="O166" i="3" s="1"/>
  <c r="R166" i="3"/>
  <c r="E166" i="3" l="1"/>
  <c r="J166" i="3" l="1"/>
  <c r="P166" i="3" s="1"/>
  <c r="F166" i="3"/>
  <c r="K166" i="3" l="1"/>
  <c r="Q166" i="3" s="1"/>
  <c r="M167" i="3" s="1"/>
  <c r="G166" i="3"/>
  <c r="L166" i="3" s="1"/>
  <c r="H167" i="3" s="1"/>
  <c r="N167" i="3" l="1"/>
  <c r="S167" i="3"/>
  <c r="C167" i="3"/>
  <c r="R167" i="3" l="1"/>
  <c r="D167" i="3"/>
  <c r="I167" i="3" s="1"/>
  <c r="O167" i="3" s="1"/>
  <c r="E167" i="3" l="1"/>
  <c r="J167" i="3" l="1"/>
  <c r="P167" i="3" s="1"/>
  <c r="F167" i="3"/>
  <c r="K167" i="3" l="1"/>
  <c r="Q167" i="3" s="1"/>
  <c r="M168" i="3" s="1"/>
  <c r="G167" i="3"/>
  <c r="L167" i="3" s="1"/>
  <c r="H168" i="3" s="1"/>
  <c r="N168" i="3" l="1"/>
  <c r="S168" i="3"/>
  <c r="C168" i="3"/>
  <c r="R168" i="3" l="1"/>
  <c r="D168" i="3"/>
  <c r="I168" i="3" s="1"/>
  <c r="O168" i="3" s="1"/>
  <c r="E168" i="3"/>
  <c r="J168" i="3" s="1"/>
  <c r="P168" i="3" s="1"/>
  <c r="F168" i="3"/>
  <c r="K168" i="3" s="1"/>
  <c r="Q168" i="3" s="1"/>
  <c r="M169" i="3" s="1"/>
  <c r="G168" i="3"/>
  <c r="L168" i="3" s="1"/>
  <c r="H169" i="3" s="1"/>
  <c r="S169" i="3" l="1"/>
  <c r="N169" i="3"/>
  <c r="C169" i="3"/>
  <c r="R169" i="3" l="1"/>
  <c r="D169" i="3"/>
  <c r="I169" i="3" s="1"/>
  <c r="O169" i="3" s="1"/>
  <c r="E169" i="3" l="1"/>
  <c r="J169" i="3" l="1"/>
  <c r="P169" i="3" s="1"/>
  <c r="F169" i="3"/>
  <c r="K169" i="3" l="1"/>
  <c r="Q169" i="3" s="1"/>
  <c r="M170" i="3" s="1"/>
  <c r="G169" i="3"/>
  <c r="L169" i="3" s="1"/>
  <c r="H170" i="3" s="1"/>
  <c r="S170" i="3" l="1"/>
  <c r="N170" i="3"/>
  <c r="C170" i="3"/>
  <c r="R170" i="3" l="1"/>
  <c r="D170" i="3"/>
  <c r="I170" i="3" s="1"/>
  <c r="O170" i="3" s="1"/>
  <c r="E170" i="3" l="1"/>
  <c r="J170" i="3" l="1"/>
  <c r="P170" i="3" s="1"/>
  <c r="F170" i="3"/>
  <c r="K170" i="3" l="1"/>
  <c r="Q170" i="3" s="1"/>
  <c r="M171" i="3" s="1"/>
  <c r="G170" i="3"/>
  <c r="L170" i="3" s="1"/>
  <c r="H171" i="3" s="1"/>
  <c r="N171" i="3" l="1"/>
  <c r="S171" i="3"/>
  <c r="C171" i="3"/>
  <c r="R171" i="3" l="1"/>
  <c r="D171" i="3"/>
  <c r="I171" i="3" l="1"/>
  <c r="O171" i="3" s="1"/>
  <c r="E171" i="3"/>
  <c r="J171" i="3" l="1"/>
  <c r="P171" i="3" s="1"/>
  <c r="F171" i="3"/>
  <c r="K171" i="3" s="1"/>
  <c r="Q171" i="3" s="1"/>
  <c r="M172" i="3" s="1"/>
  <c r="G171" i="3" l="1"/>
  <c r="L171" i="3"/>
  <c r="H172" i="3" s="1"/>
  <c r="C172" i="3"/>
  <c r="R172" i="3" l="1"/>
  <c r="D172" i="3"/>
  <c r="I172" i="3" s="1"/>
  <c r="O172" i="3" s="1"/>
  <c r="S172" i="3"/>
  <c r="N172" i="3"/>
  <c r="E172" i="3" l="1"/>
  <c r="J172" i="3" l="1"/>
  <c r="P172" i="3" s="1"/>
  <c r="F172" i="3"/>
  <c r="K172" i="3" l="1"/>
  <c r="Q172" i="3" s="1"/>
  <c r="M173" i="3" s="1"/>
  <c r="G172" i="3"/>
  <c r="L172" i="3" s="1"/>
  <c r="H173" i="3" s="1"/>
  <c r="S173" i="3" l="1"/>
  <c r="N173" i="3"/>
  <c r="C173" i="3"/>
  <c r="E173" i="3" l="1"/>
  <c r="R173" i="3"/>
  <c r="D173" i="3"/>
  <c r="I173" i="3" s="1"/>
  <c r="O173" i="3" s="1"/>
  <c r="J173" i="3" l="1"/>
  <c r="P173" i="3" s="1"/>
  <c r="F173" i="3"/>
  <c r="K173" i="3" l="1"/>
  <c r="Q173" i="3" s="1"/>
  <c r="M174" i="3" s="1"/>
  <c r="G173" i="3"/>
  <c r="L173" i="3" s="1"/>
  <c r="H174" i="3" s="1"/>
  <c r="N174" i="3" s="1"/>
  <c r="S174" i="3"/>
  <c r="C174" i="3" l="1"/>
  <c r="R174" i="3" l="1"/>
  <c r="D174" i="3"/>
  <c r="I174" i="3" s="1"/>
  <c r="O174" i="3" s="1"/>
  <c r="E174" i="3" l="1"/>
  <c r="F174" i="3" s="1"/>
  <c r="J174" i="3"/>
  <c r="P174" i="3" s="1"/>
  <c r="K174" i="3" l="1"/>
  <c r="Q174" i="3" s="1"/>
  <c r="M175" i="3" s="1"/>
  <c r="G174" i="3"/>
  <c r="L174" i="3" s="1"/>
  <c r="H175" i="3" s="1"/>
  <c r="C175" i="3" l="1"/>
  <c r="E175" i="3" s="1"/>
  <c r="J175" i="3" s="1"/>
  <c r="D175" i="3"/>
  <c r="I175" i="3" s="1"/>
  <c r="O175" i="3" s="1"/>
  <c r="R175" i="3"/>
  <c r="S175" i="3"/>
  <c r="N175" i="3"/>
  <c r="F175" i="3" l="1"/>
  <c r="P175" i="3"/>
  <c r="K175" i="3" l="1"/>
  <c r="Q175" i="3" s="1"/>
  <c r="M176" i="3" s="1"/>
  <c r="G175" i="3"/>
  <c r="L175" i="3" l="1"/>
  <c r="H176" i="3" s="1"/>
  <c r="C176" i="3"/>
  <c r="D176" i="3" l="1"/>
  <c r="I176" i="3" s="1"/>
  <c r="E176" i="3"/>
  <c r="J176" i="3" s="1"/>
  <c r="P176" i="3" s="1"/>
  <c r="S176" i="3"/>
  <c r="O176" i="3"/>
  <c r="N176" i="3"/>
  <c r="R176" i="3"/>
  <c r="F176" i="3" l="1"/>
  <c r="K176" i="3" l="1"/>
  <c r="Q176" i="3" s="1"/>
  <c r="M177" i="3" s="1"/>
  <c r="G176" i="3"/>
  <c r="L176" i="3" s="1"/>
  <c r="H177" i="3" s="1"/>
  <c r="S177" i="3" l="1"/>
  <c r="N177" i="3"/>
  <c r="C177" i="3"/>
  <c r="R177" i="3" l="1"/>
  <c r="D177" i="3"/>
  <c r="I177" i="3" s="1"/>
  <c r="E177" i="3" l="1"/>
  <c r="O177" i="3"/>
  <c r="J177" i="3" l="1"/>
  <c r="P177" i="3" s="1"/>
  <c r="F177" i="3" l="1"/>
  <c r="K177" i="3" l="1"/>
  <c r="Q177" i="3" s="1"/>
  <c r="M178" i="3" s="1"/>
  <c r="G177" i="3"/>
  <c r="L177" i="3" s="1"/>
  <c r="H178" i="3" s="1"/>
  <c r="S178" i="3" l="1"/>
  <c r="N178" i="3"/>
  <c r="C178" i="3"/>
  <c r="D178" i="3" l="1"/>
  <c r="I178" i="3" s="1"/>
  <c r="O178" i="3" s="1"/>
  <c r="R178" i="3"/>
  <c r="E178" i="3" l="1"/>
  <c r="J178" i="3" l="1"/>
  <c r="P178" i="3" s="1"/>
  <c r="F178" i="3"/>
  <c r="K178" i="3" l="1"/>
  <c r="Q178" i="3" s="1"/>
  <c r="M179" i="3" s="1"/>
  <c r="G178" i="3"/>
  <c r="L178" i="3" s="1"/>
  <c r="H179" i="3" s="1"/>
  <c r="N179" i="3" l="1"/>
  <c r="S179" i="3"/>
  <c r="C179" i="3"/>
  <c r="D179" i="3" l="1"/>
  <c r="I179" i="3" s="1"/>
  <c r="O179" i="3" s="1"/>
  <c r="R179" i="3"/>
  <c r="E179" i="3" l="1"/>
  <c r="J179" i="3" l="1"/>
  <c r="P179" i="3" s="1"/>
  <c r="F179" i="3"/>
  <c r="K179" i="3" l="1"/>
  <c r="Q179" i="3" s="1"/>
  <c r="M180" i="3" s="1"/>
  <c r="G179" i="3"/>
  <c r="L179" i="3" s="1"/>
  <c r="H180" i="3" s="1"/>
  <c r="S180" i="3" l="1"/>
  <c r="N180" i="3"/>
  <c r="C180" i="3"/>
  <c r="R180" i="3" l="1"/>
  <c r="D180" i="3"/>
  <c r="I180" i="3" s="1"/>
  <c r="O180" i="3" s="1"/>
  <c r="E180" i="3" l="1"/>
  <c r="J180" i="3" s="1"/>
  <c r="F180" i="3" l="1"/>
  <c r="P180" i="3"/>
  <c r="K180" i="3" l="1"/>
  <c r="Q180" i="3" s="1"/>
  <c r="M181" i="3" s="1"/>
  <c r="G180" i="3" l="1"/>
  <c r="L180" i="3" l="1"/>
  <c r="H181" i="3" s="1"/>
  <c r="C181" i="3"/>
  <c r="D181" i="3" l="1"/>
  <c r="I181" i="3" s="1"/>
  <c r="O181" i="3" s="1"/>
  <c r="R181" i="3"/>
  <c r="S181" i="3"/>
  <c r="N181" i="3"/>
  <c r="E181" i="3" l="1"/>
  <c r="J181" i="3" l="1"/>
  <c r="P181" i="3" s="1"/>
  <c r="F181" i="3"/>
  <c r="K181" i="3" l="1"/>
  <c r="Q181" i="3" s="1"/>
  <c r="M182" i="3" s="1"/>
  <c r="G181" i="3"/>
  <c r="L181" i="3" s="1"/>
  <c r="H182" i="3" s="1"/>
  <c r="S182" i="3" l="1"/>
  <c r="N182" i="3"/>
  <c r="C182" i="3"/>
  <c r="D182" i="3" l="1"/>
  <c r="I182" i="3" s="1"/>
  <c r="O182" i="3" s="1"/>
  <c r="R182" i="3"/>
  <c r="E182" i="3" l="1"/>
  <c r="J182" i="3" l="1"/>
  <c r="P182" i="3" s="1"/>
  <c r="F182" i="3"/>
  <c r="K182" i="3" l="1"/>
  <c r="Q182" i="3" s="1"/>
  <c r="M183" i="3" s="1"/>
  <c r="G182" i="3"/>
  <c r="L182" i="3" s="1"/>
  <c r="H183" i="3" s="1"/>
  <c r="N183" i="3" l="1"/>
  <c r="S183" i="3"/>
  <c r="C183" i="3"/>
  <c r="R183" i="3" l="1"/>
  <c r="D183" i="3"/>
  <c r="I183" i="3" s="1"/>
  <c r="O183" i="3" s="1"/>
  <c r="E183" i="3" l="1"/>
  <c r="J183" i="3" l="1"/>
  <c r="P183" i="3" s="1"/>
  <c r="F183" i="3"/>
  <c r="K183" i="3" l="1"/>
  <c r="Q183" i="3" s="1"/>
  <c r="M184" i="3" s="1"/>
  <c r="G183" i="3"/>
  <c r="L183" i="3" s="1"/>
  <c r="H184" i="3" s="1"/>
  <c r="S184" i="3" l="1"/>
  <c r="N184" i="3"/>
  <c r="C184" i="3"/>
  <c r="E184" i="3" l="1"/>
  <c r="J184" i="3" s="1"/>
  <c r="P184" i="3" s="1"/>
  <c r="R184" i="3"/>
  <c r="D184" i="3"/>
  <c r="I184" i="3" s="1"/>
  <c r="O184" i="3" s="1"/>
  <c r="F184" i="3" l="1"/>
  <c r="K184" i="3" l="1"/>
  <c r="Q184" i="3" s="1"/>
  <c r="M185" i="3" s="1"/>
  <c r="G184" i="3" l="1"/>
  <c r="L184" i="3" l="1"/>
  <c r="H185" i="3" s="1"/>
  <c r="C185" i="3"/>
  <c r="D185" i="3" l="1"/>
  <c r="I185" i="3" s="1"/>
  <c r="O185" i="3" s="1"/>
  <c r="R185" i="3"/>
  <c r="N185" i="3"/>
  <c r="S185" i="3"/>
  <c r="E185" i="3" l="1"/>
  <c r="J185" i="3" l="1"/>
  <c r="P185" i="3" s="1"/>
  <c r="F185" i="3"/>
  <c r="K185" i="3" l="1"/>
  <c r="Q185" i="3" s="1"/>
  <c r="M186" i="3" s="1"/>
  <c r="G185" i="3"/>
  <c r="L185" i="3" s="1"/>
  <c r="H186" i="3" s="1"/>
  <c r="N186" i="3" l="1"/>
  <c r="S186" i="3"/>
  <c r="C186" i="3"/>
  <c r="D186" i="3" l="1"/>
  <c r="I186" i="3" s="1"/>
  <c r="O186" i="3" s="1"/>
  <c r="R186" i="3"/>
  <c r="E186" i="3" l="1"/>
  <c r="J186" i="3" l="1"/>
  <c r="P186" i="3" s="1"/>
  <c r="F186" i="3"/>
  <c r="K186" i="3" l="1"/>
  <c r="Q186" i="3" s="1"/>
  <c r="M187" i="3" s="1"/>
  <c r="G186" i="3"/>
  <c r="L186" i="3" s="1"/>
  <c r="H187" i="3" s="1"/>
  <c r="S187" i="3" l="1"/>
  <c r="N187" i="3"/>
  <c r="C187" i="3"/>
  <c r="R187" i="3" l="1"/>
  <c r="D187" i="3"/>
  <c r="I187" i="3" s="1"/>
  <c r="O187" i="3" s="1"/>
  <c r="E187" i="3" l="1"/>
  <c r="J187" i="3" l="1"/>
  <c r="P187" i="3" s="1"/>
  <c r="F187" i="3"/>
  <c r="K187" i="3" l="1"/>
  <c r="Q187" i="3" s="1"/>
  <c r="M188" i="3" s="1"/>
  <c r="G187" i="3"/>
  <c r="L187" i="3" s="1"/>
  <c r="H188" i="3" s="1"/>
  <c r="S188" i="3" l="1"/>
  <c r="N188" i="3"/>
  <c r="C188" i="3"/>
  <c r="R188" i="3" l="1"/>
  <c r="E188" i="3"/>
  <c r="J188" i="3" s="1"/>
  <c r="D188" i="3"/>
  <c r="I188" i="3" s="1"/>
  <c r="O188" i="3" s="1"/>
  <c r="F188" i="3" l="1"/>
  <c r="P188" i="3"/>
  <c r="K188" i="3" l="1"/>
  <c r="Q188" i="3" s="1"/>
  <c r="M189" i="3" s="1"/>
  <c r="G188" i="3" l="1"/>
  <c r="L188" i="3" l="1"/>
  <c r="H189" i="3" s="1"/>
  <c r="C189" i="3"/>
  <c r="R189" i="3" l="1"/>
  <c r="D189" i="3"/>
  <c r="I189" i="3" s="1"/>
  <c r="O189" i="3" s="1"/>
  <c r="E189" i="3"/>
  <c r="J189" i="3" s="1"/>
  <c r="F189" i="3" s="1"/>
  <c r="K189" i="3" s="1"/>
  <c r="Q189" i="3" s="1"/>
  <c r="G189" i="3"/>
  <c r="L189" i="3" s="1"/>
  <c r="H190" i="3" s="1"/>
  <c r="S189" i="3"/>
  <c r="N189" i="3"/>
  <c r="P189" i="3"/>
  <c r="S190" i="3" l="1"/>
  <c r="N190" i="3"/>
  <c r="M190" i="3"/>
  <c r="C190" i="3"/>
  <c r="D190" i="3" l="1"/>
  <c r="I190" i="3" s="1"/>
  <c r="O190" i="3" s="1"/>
  <c r="E190" i="3"/>
  <c r="J190" i="3" s="1"/>
  <c r="P190" i="3" s="1"/>
  <c r="R190" i="3"/>
  <c r="F190" i="3" l="1"/>
  <c r="K190" i="3" l="1"/>
  <c r="Q190" i="3" s="1"/>
  <c r="M191" i="3" s="1"/>
  <c r="G190" i="3"/>
  <c r="L190" i="3" s="1"/>
  <c r="H191" i="3" s="1"/>
  <c r="S191" i="3" l="1"/>
  <c r="N191" i="3"/>
  <c r="C191" i="3"/>
  <c r="R191" i="3" l="1"/>
  <c r="D191" i="3"/>
  <c r="I191" i="3" s="1"/>
  <c r="O191" i="3" s="1"/>
  <c r="E191" i="3" l="1"/>
  <c r="J191" i="3" l="1"/>
  <c r="P191" i="3" s="1"/>
  <c r="F191" i="3"/>
  <c r="K191" i="3" l="1"/>
  <c r="Q191" i="3" s="1"/>
  <c r="M192" i="3" s="1"/>
  <c r="G191" i="3"/>
  <c r="L191" i="3" s="1"/>
  <c r="H192" i="3" s="1"/>
  <c r="S192" i="3" l="1"/>
  <c r="N192" i="3"/>
  <c r="C192" i="3"/>
  <c r="R192" i="3" l="1"/>
  <c r="D192" i="3"/>
  <c r="I192" i="3" s="1"/>
  <c r="O192" i="3" s="1"/>
  <c r="E192" i="3" l="1"/>
  <c r="J192" i="3" l="1"/>
  <c r="P192" i="3" s="1"/>
  <c r="F192" i="3"/>
  <c r="K192" i="3" l="1"/>
  <c r="Q192" i="3" s="1"/>
  <c r="M193" i="3" s="1"/>
  <c r="G192" i="3"/>
  <c r="L192" i="3" s="1"/>
  <c r="H193" i="3" s="1"/>
  <c r="S193" i="3" l="1"/>
  <c r="N193" i="3"/>
  <c r="C193" i="3"/>
  <c r="D193" i="3" l="1"/>
  <c r="I193" i="3" s="1"/>
  <c r="O193" i="3" s="1"/>
  <c r="R193" i="3"/>
  <c r="E193" i="3" l="1"/>
  <c r="J193" i="3" l="1"/>
  <c r="P193" i="3" s="1"/>
  <c r="F193" i="3"/>
  <c r="K193" i="3" l="1"/>
  <c r="Q193" i="3" s="1"/>
  <c r="M194" i="3" s="1"/>
  <c r="G193" i="3"/>
  <c r="L193" i="3" s="1"/>
  <c r="H194" i="3" s="1"/>
  <c r="S194" i="3" l="1"/>
  <c r="N194" i="3"/>
  <c r="C194" i="3"/>
  <c r="R194" i="3" l="1"/>
  <c r="D194" i="3"/>
  <c r="I194" i="3" s="1"/>
  <c r="O194" i="3" s="1"/>
  <c r="E194" i="3" l="1"/>
  <c r="J194" i="3" l="1"/>
  <c r="P194" i="3" s="1"/>
  <c r="F194" i="3"/>
  <c r="K194" i="3" l="1"/>
  <c r="Q194" i="3" s="1"/>
  <c r="M195" i="3" s="1"/>
  <c r="G194" i="3"/>
  <c r="L194" i="3" s="1"/>
  <c r="H195" i="3" s="1"/>
  <c r="S195" i="3" l="1"/>
  <c r="N195" i="3"/>
  <c r="C195" i="3"/>
  <c r="R195" i="3" l="1"/>
  <c r="D195" i="3"/>
  <c r="I195" i="3" s="1"/>
  <c r="O195" i="3" s="1"/>
  <c r="E195" i="3" l="1"/>
  <c r="J195" i="3" l="1"/>
  <c r="P195" i="3" s="1"/>
  <c r="F195" i="3"/>
  <c r="K195" i="3" l="1"/>
  <c r="Q195" i="3" s="1"/>
  <c r="M196" i="3" s="1"/>
  <c r="G195" i="3"/>
  <c r="L195" i="3" s="1"/>
  <c r="H196" i="3" s="1"/>
  <c r="N196" i="3" l="1"/>
  <c r="S196" i="3"/>
  <c r="C196" i="3"/>
  <c r="F196" i="3" l="1"/>
  <c r="K196" i="3" s="1"/>
  <c r="Q196" i="3" s="1"/>
  <c r="M197" i="3" s="1"/>
  <c r="R196" i="3"/>
  <c r="D196" i="3"/>
  <c r="I196" i="3" s="1"/>
  <c r="O196" i="3" s="1"/>
  <c r="E196" i="3"/>
  <c r="J196" i="3" s="1"/>
  <c r="P196" i="3" s="1"/>
  <c r="G196" i="3"/>
  <c r="L196" i="3" s="1"/>
  <c r="H197" i="3" s="1"/>
  <c r="C197" i="3"/>
  <c r="E197" i="3" l="1"/>
  <c r="J197" i="3" s="1"/>
  <c r="P197" i="3" s="1"/>
  <c r="R197" i="3"/>
  <c r="D197" i="3"/>
  <c r="I197" i="3" s="1"/>
  <c r="O197" i="3" s="1"/>
  <c r="N197" i="3"/>
  <c r="S197" i="3"/>
  <c r="F197" i="3" l="1"/>
  <c r="K197" i="3" l="1"/>
  <c r="Q197" i="3" s="1"/>
  <c r="M198" i="3" s="1"/>
  <c r="G197" i="3"/>
  <c r="L197" i="3" s="1"/>
  <c r="H198" i="3" s="1"/>
  <c r="N198" i="3" l="1"/>
  <c r="S198" i="3"/>
  <c r="C198" i="3"/>
  <c r="R198" i="3" l="1"/>
  <c r="D198" i="3"/>
  <c r="I198" i="3" s="1"/>
  <c r="O198" i="3" s="1"/>
  <c r="E198" i="3" l="1"/>
  <c r="J198" i="3" l="1"/>
  <c r="P198" i="3" s="1"/>
  <c r="F198" i="3"/>
  <c r="K198" i="3" l="1"/>
  <c r="Q198" i="3" s="1"/>
  <c r="M199" i="3" s="1"/>
  <c r="G198" i="3"/>
  <c r="L198" i="3" s="1"/>
  <c r="H199" i="3" s="1"/>
  <c r="S199" i="3" l="1"/>
  <c r="N199" i="3"/>
  <c r="C199" i="3"/>
  <c r="D199" i="3" l="1"/>
  <c r="I199" i="3" s="1"/>
  <c r="O199" i="3" s="1"/>
  <c r="E199" i="3"/>
  <c r="J199" i="3" s="1"/>
  <c r="P199" i="3" s="1"/>
  <c r="R199" i="3"/>
  <c r="F199" i="3" l="1"/>
  <c r="K199" i="3" l="1"/>
  <c r="Q199" i="3" s="1"/>
  <c r="M200" i="3" s="1"/>
  <c r="G199" i="3"/>
  <c r="L199" i="3" s="1"/>
  <c r="H200" i="3" s="1"/>
  <c r="N200" i="3" l="1"/>
  <c r="S200" i="3"/>
  <c r="C200" i="3"/>
  <c r="D200" i="3" l="1"/>
  <c r="I200" i="3" s="1"/>
  <c r="O200" i="3" s="1"/>
  <c r="R200" i="3"/>
  <c r="E200" i="3" l="1"/>
  <c r="J200" i="3" l="1"/>
  <c r="P200" i="3" s="1"/>
  <c r="F200" i="3"/>
  <c r="K200" i="3" l="1"/>
  <c r="Q200" i="3" s="1"/>
  <c r="M201" i="3" s="1"/>
  <c r="G200" i="3"/>
  <c r="L200" i="3" s="1"/>
  <c r="H201" i="3" s="1"/>
  <c r="N201" i="3" l="1"/>
  <c r="S201" i="3"/>
  <c r="C201" i="3"/>
  <c r="D201" i="3" l="1"/>
  <c r="I201" i="3" s="1"/>
  <c r="O201" i="3" s="1"/>
  <c r="E201" i="3"/>
  <c r="J201" i="3" s="1"/>
  <c r="P201" i="3" s="1"/>
  <c r="R201" i="3"/>
  <c r="F201" i="3" l="1"/>
  <c r="K201" i="3" l="1"/>
  <c r="Q201" i="3" s="1"/>
  <c r="M202" i="3" s="1"/>
  <c r="G201" i="3"/>
  <c r="L201" i="3" s="1"/>
  <c r="H202" i="3" s="1"/>
  <c r="S202" i="3" l="1"/>
  <c r="N202" i="3"/>
  <c r="C202" i="3"/>
  <c r="D202" i="3" l="1"/>
  <c r="I202" i="3" s="1"/>
  <c r="O202" i="3" s="1"/>
  <c r="R202" i="3"/>
  <c r="E202" i="3" l="1"/>
  <c r="J202" i="3" l="1"/>
  <c r="P202" i="3" s="1"/>
  <c r="F202" i="3"/>
  <c r="K202" i="3" l="1"/>
  <c r="Q202" i="3" s="1"/>
  <c r="M203" i="3" s="1"/>
  <c r="G202" i="3"/>
  <c r="L202" i="3" s="1"/>
  <c r="H203" i="3" s="1"/>
  <c r="S203" i="3" l="1"/>
  <c r="N203" i="3"/>
  <c r="C203" i="3"/>
  <c r="D203" i="3" l="1"/>
  <c r="I203" i="3" s="1"/>
  <c r="O203" i="3" s="1"/>
  <c r="R203" i="3"/>
  <c r="E203" i="3" l="1"/>
  <c r="J203" i="3" l="1"/>
  <c r="P203" i="3" s="1"/>
  <c r="F203" i="3"/>
  <c r="K203" i="3" l="1"/>
  <c r="Q203" i="3" s="1"/>
  <c r="M204" i="3" s="1"/>
  <c r="G203" i="3"/>
  <c r="L203" i="3" s="1"/>
  <c r="H204" i="3" s="1"/>
  <c r="S204" i="3" l="1"/>
  <c r="N204" i="3"/>
  <c r="C204" i="3"/>
  <c r="D204" i="3" l="1"/>
  <c r="I204" i="3" s="1"/>
  <c r="O204" i="3" s="1"/>
  <c r="R204" i="3"/>
  <c r="E204" i="3" l="1"/>
  <c r="J204" i="3" l="1"/>
  <c r="P204" i="3" s="1"/>
  <c r="F204" i="3"/>
  <c r="K204" i="3" l="1"/>
  <c r="Q204" i="3" s="1"/>
  <c r="M205" i="3" s="1"/>
  <c r="G204" i="3"/>
  <c r="L204" i="3" s="1"/>
  <c r="H205" i="3" s="1"/>
  <c r="S205" i="3" l="1"/>
  <c r="N205" i="3"/>
  <c r="C205" i="3"/>
  <c r="R205" i="3" l="1"/>
  <c r="D205" i="3"/>
  <c r="I205" i="3" s="1"/>
  <c r="O205" i="3" s="1"/>
  <c r="E205" i="3" l="1"/>
  <c r="J205" i="3" l="1"/>
  <c r="P205" i="3" s="1"/>
  <c r="F205" i="3"/>
  <c r="K205" i="3" l="1"/>
  <c r="Q205" i="3" s="1"/>
  <c r="M206" i="3" s="1"/>
  <c r="G205" i="3"/>
  <c r="L205" i="3" s="1"/>
  <c r="H206" i="3" s="1"/>
  <c r="S206" i="3" l="1"/>
  <c r="N206" i="3"/>
  <c r="C206" i="3"/>
  <c r="R206" i="3" l="1"/>
  <c r="D206" i="3"/>
  <c r="I206" i="3" s="1"/>
  <c r="O206" i="3" s="1"/>
  <c r="E206" i="3" l="1"/>
  <c r="J206" i="3" l="1"/>
  <c r="P206" i="3" s="1"/>
  <c r="F206" i="3"/>
  <c r="K206" i="3" l="1"/>
  <c r="Q206" i="3" s="1"/>
  <c r="M207" i="3" s="1"/>
  <c r="G206" i="3"/>
  <c r="L206" i="3" s="1"/>
  <c r="H207" i="3" s="1"/>
  <c r="N207" i="3" l="1"/>
  <c r="S207" i="3"/>
  <c r="C207" i="3"/>
  <c r="D207" i="3" l="1"/>
  <c r="I207" i="3" s="1"/>
  <c r="O207" i="3" s="1"/>
  <c r="E207" i="3"/>
  <c r="J207" i="3" s="1"/>
  <c r="P207" i="3" s="1"/>
  <c r="R207" i="3"/>
  <c r="F207" i="3" l="1"/>
  <c r="K207" i="3" l="1"/>
  <c r="Q207" i="3" s="1"/>
  <c r="M208" i="3" s="1"/>
  <c r="G207" i="3"/>
  <c r="L207" i="3" s="1"/>
  <c r="H208" i="3" s="1"/>
  <c r="N208" i="3" l="1"/>
  <c r="S208" i="3"/>
  <c r="C208" i="3"/>
  <c r="R208" i="3" l="1"/>
  <c r="D208" i="3"/>
  <c r="I208" i="3" s="1"/>
  <c r="O208" i="3" s="1"/>
  <c r="E208" i="3" l="1"/>
  <c r="J208" i="3" l="1"/>
  <c r="P208" i="3" s="1"/>
  <c r="F208" i="3"/>
  <c r="K208" i="3" l="1"/>
  <c r="Q208" i="3" s="1"/>
  <c r="M209" i="3" s="1"/>
  <c r="G208" i="3"/>
  <c r="L208" i="3" s="1"/>
  <c r="H209" i="3" s="1"/>
  <c r="S209" i="3" l="1"/>
  <c r="N209" i="3"/>
  <c r="C209" i="3"/>
  <c r="R209" i="3" l="1"/>
  <c r="D209" i="3"/>
  <c r="I209" i="3" s="1"/>
  <c r="O209" i="3" s="1"/>
  <c r="E209" i="3" l="1"/>
  <c r="J209" i="3" l="1"/>
  <c r="P209" i="3" s="1"/>
  <c r="F209" i="3"/>
  <c r="K209" i="3" l="1"/>
  <c r="Q209" i="3" s="1"/>
  <c r="M210" i="3" s="1"/>
  <c r="G209" i="3"/>
  <c r="L209" i="3" s="1"/>
  <c r="H210" i="3" s="1"/>
  <c r="N210" i="3" l="1"/>
  <c r="S210" i="3"/>
  <c r="C210" i="3"/>
  <c r="R210" i="3" l="1"/>
  <c r="D210" i="3"/>
  <c r="I210" i="3" s="1"/>
  <c r="O210" i="3" s="1"/>
  <c r="E210" i="3" l="1"/>
  <c r="J210" i="3" l="1"/>
  <c r="P210" i="3" s="1"/>
  <c r="F210" i="3"/>
  <c r="K210" i="3" l="1"/>
  <c r="Q210" i="3" s="1"/>
  <c r="M211" i="3" s="1"/>
  <c r="G210" i="3"/>
  <c r="L210" i="3" s="1"/>
  <c r="H211" i="3" s="1"/>
  <c r="N211" i="3" l="1"/>
  <c r="S211" i="3"/>
  <c r="C211" i="3"/>
  <c r="D211" i="3" l="1"/>
  <c r="I211" i="3" s="1"/>
  <c r="O211" i="3" s="1"/>
  <c r="R211" i="3"/>
  <c r="E211" i="3" l="1"/>
  <c r="J211" i="3" l="1"/>
  <c r="P211" i="3" s="1"/>
  <c r="F211" i="3"/>
  <c r="K211" i="3" l="1"/>
  <c r="Q211" i="3" s="1"/>
  <c r="M212" i="3" s="1"/>
  <c r="G211" i="3"/>
  <c r="L211" i="3" s="1"/>
  <c r="H212" i="3" s="1"/>
  <c r="S212" i="3" l="1"/>
  <c r="N212" i="3"/>
  <c r="C212" i="3"/>
  <c r="R212" i="3" l="1"/>
  <c r="D212" i="3"/>
  <c r="I212" i="3" s="1"/>
  <c r="O212" i="3" s="1"/>
  <c r="E212" i="3" l="1"/>
  <c r="J212" i="3" l="1"/>
  <c r="P212" i="3" s="1"/>
  <c r="F212" i="3"/>
  <c r="K212" i="3" l="1"/>
  <c r="Q212" i="3" s="1"/>
  <c r="M213" i="3" s="1"/>
  <c r="G212" i="3"/>
  <c r="L212" i="3" s="1"/>
  <c r="H213" i="3" s="1"/>
  <c r="C213" i="3"/>
  <c r="R213" i="3" l="1"/>
  <c r="D213" i="3"/>
  <c r="I213" i="3" s="1"/>
  <c r="O213" i="3" s="1"/>
  <c r="S213" i="3"/>
  <c r="N213" i="3"/>
  <c r="E213" i="3" l="1"/>
  <c r="J213" i="3" l="1"/>
  <c r="F213" i="3"/>
  <c r="K213" i="3" l="1"/>
  <c r="Q213" i="3" s="1"/>
  <c r="M214" i="3" s="1"/>
  <c r="G213" i="3"/>
  <c r="L213" i="3" s="1"/>
  <c r="P213" i="3"/>
  <c r="C214" i="3" l="1"/>
  <c r="H214" i="3"/>
  <c r="N214" i="3" l="1"/>
  <c r="S214" i="3"/>
  <c r="D214" i="3"/>
  <c r="I214" i="3" s="1"/>
  <c r="O214" i="3" s="1"/>
  <c r="R214" i="3"/>
  <c r="E214" i="3"/>
  <c r="J214" i="3" s="1"/>
  <c r="P214" i="3" s="1"/>
  <c r="F214" i="3"/>
  <c r="K214" i="3" s="1"/>
  <c r="Q214" i="3" s="1"/>
  <c r="M215" i="3" s="1"/>
  <c r="G214" i="3" l="1"/>
  <c r="L214" i="3" s="1"/>
  <c r="H215" i="3" s="1"/>
  <c r="N215" i="3" l="1"/>
  <c r="S215" i="3"/>
  <c r="C215" i="3"/>
  <c r="D215" i="3" l="1"/>
  <c r="I215" i="3" s="1"/>
  <c r="O215" i="3" s="1"/>
  <c r="E215" i="3"/>
  <c r="J215" i="3" s="1"/>
  <c r="P215" i="3" s="1"/>
  <c r="R215" i="3"/>
  <c r="F215" i="3" l="1"/>
  <c r="K215" i="3" l="1"/>
  <c r="Q215" i="3" s="1"/>
  <c r="M216" i="3" s="1"/>
  <c r="G215" i="3"/>
  <c r="L215" i="3" s="1"/>
  <c r="H216" i="3" s="1"/>
  <c r="N216" i="3" l="1"/>
  <c r="S216" i="3"/>
  <c r="C216" i="3"/>
  <c r="D216" i="3" l="1"/>
  <c r="I216" i="3" s="1"/>
  <c r="O216" i="3" s="1"/>
  <c r="R216" i="3"/>
  <c r="E216" i="3"/>
  <c r="J216" i="3" s="1"/>
  <c r="P216" i="3" s="1"/>
  <c r="F216" i="3" l="1"/>
  <c r="K216" i="3" l="1"/>
  <c r="Q216" i="3" s="1"/>
  <c r="M217" i="3" s="1"/>
  <c r="G216" i="3"/>
  <c r="L216" i="3" s="1"/>
  <c r="H217" i="3" s="1"/>
  <c r="N217" i="3" l="1"/>
  <c r="S217" i="3"/>
  <c r="C217" i="3"/>
  <c r="D217" i="3" l="1"/>
  <c r="I217" i="3" s="1"/>
  <c r="O217" i="3" s="1"/>
  <c r="R217" i="3"/>
  <c r="E217" i="3"/>
  <c r="J217" i="3" s="1"/>
  <c r="P217" i="3" s="1"/>
  <c r="F217" i="3"/>
  <c r="K217" i="3" s="1"/>
  <c r="Q217" i="3" s="1"/>
  <c r="M218" i="3" s="1"/>
  <c r="G217" i="3" l="1"/>
  <c r="L217" i="3" s="1"/>
  <c r="H218" i="3" s="1"/>
  <c r="S218" i="3" l="1"/>
  <c r="N218" i="3"/>
  <c r="C218" i="3"/>
  <c r="R218" i="3" l="1"/>
  <c r="D218" i="3"/>
  <c r="I218" i="3" s="1"/>
  <c r="O218" i="3" s="1"/>
  <c r="E218" i="3"/>
  <c r="J218" i="3" s="1"/>
  <c r="P218" i="3" s="1"/>
  <c r="F218" i="3"/>
  <c r="K218" i="3" s="1"/>
  <c r="Q218" i="3" s="1"/>
  <c r="M219" i="3" s="1"/>
  <c r="G218" i="3" l="1"/>
  <c r="L218" i="3" s="1"/>
  <c r="H219" i="3" s="1"/>
  <c r="S219" i="3" l="1"/>
  <c r="N219" i="3"/>
  <c r="C219" i="3"/>
  <c r="R219" i="3" l="1"/>
  <c r="D219" i="3"/>
  <c r="I219" i="3" s="1"/>
  <c r="O219" i="3" s="1"/>
  <c r="E219" i="3" l="1"/>
  <c r="J219" i="3" l="1"/>
  <c r="P219" i="3" s="1"/>
  <c r="F219" i="3"/>
  <c r="K219" i="3" l="1"/>
  <c r="Q219" i="3" s="1"/>
  <c r="M220" i="3" s="1"/>
  <c r="G219" i="3"/>
  <c r="L219" i="3" s="1"/>
  <c r="H220" i="3" s="1"/>
  <c r="C220" i="3"/>
  <c r="R220" i="3" l="1"/>
  <c r="D220" i="3"/>
  <c r="I220" i="3" s="1"/>
  <c r="O220" i="3" s="1"/>
  <c r="N220" i="3"/>
  <c r="S220" i="3"/>
  <c r="E220" i="3" l="1"/>
  <c r="J220" i="3" l="1"/>
  <c r="P220" i="3" s="1"/>
  <c r="F220" i="3"/>
  <c r="K220" i="3" l="1"/>
  <c r="Q220" i="3" s="1"/>
  <c r="M221" i="3" s="1"/>
  <c r="G220" i="3"/>
  <c r="L220" i="3" s="1"/>
  <c r="H221" i="3" s="1"/>
  <c r="C221" i="3"/>
  <c r="S221" i="3" l="1"/>
  <c r="N221" i="3"/>
  <c r="D221" i="3"/>
  <c r="I221" i="3" s="1"/>
  <c r="O221" i="3" s="1"/>
  <c r="R221" i="3"/>
  <c r="E221" i="3" l="1"/>
  <c r="J221" i="3" l="1"/>
  <c r="P221" i="3" s="1"/>
  <c r="F221" i="3"/>
  <c r="K221" i="3" l="1"/>
  <c r="Q221" i="3" s="1"/>
  <c r="M222" i="3" s="1"/>
  <c r="G221" i="3"/>
  <c r="L221" i="3" s="1"/>
  <c r="H222" i="3" s="1"/>
  <c r="C222" i="3"/>
  <c r="S222" i="3" l="1"/>
  <c r="N222" i="3"/>
  <c r="R222" i="3"/>
  <c r="D222" i="3"/>
  <c r="I222" i="3" s="1"/>
  <c r="O222" i="3" s="1"/>
  <c r="E222" i="3" l="1"/>
  <c r="J222" i="3" l="1"/>
  <c r="P222" i="3" s="1"/>
  <c r="F222" i="3"/>
  <c r="K222" i="3" l="1"/>
  <c r="Q222" i="3" s="1"/>
  <c r="M223" i="3" s="1"/>
  <c r="G222" i="3"/>
  <c r="L222" i="3" l="1"/>
  <c r="H223" i="3" s="1"/>
  <c r="C223" i="3"/>
  <c r="D223" i="3" l="1"/>
  <c r="I223" i="3" s="1"/>
  <c r="R223" i="3"/>
  <c r="E223" i="3"/>
  <c r="J223" i="3" s="1"/>
  <c r="P223" i="3" s="1"/>
  <c r="N223" i="3"/>
  <c r="S223" i="3"/>
  <c r="O223" i="3"/>
  <c r="F223" i="3" l="1"/>
  <c r="K223" i="3" l="1"/>
  <c r="Q223" i="3" s="1"/>
  <c r="M224" i="3" s="1"/>
  <c r="G223" i="3"/>
  <c r="L223" i="3" s="1"/>
  <c r="H224" i="3" s="1"/>
  <c r="C224" i="3"/>
  <c r="R224" i="3" l="1"/>
  <c r="D224" i="3"/>
  <c r="I224" i="3" s="1"/>
  <c r="S224" i="3"/>
  <c r="O224" i="3"/>
  <c r="N224" i="3"/>
  <c r="E224" i="3" l="1"/>
  <c r="J224" i="3" s="1"/>
  <c r="F224" i="3" l="1"/>
  <c r="P224" i="3"/>
  <c r="K224" i="3" l="1"/>
  <c r="Q224" i="3" s="1"/>
  <c r="M225" i="3" s="1"/>
  <c r="G224" i="3"/>
  <c r="L224" i="3" s="1"/>
  <c r="H225" i="3" s="1"/>
  <c r="C225" i="3"/>
  <c r="D225" i="3" l="1"/>
  <c r="I225" i="3" s="1"/>
  <c r="O225" i="3" s="1"/>
  <c r="R225" i="3"/>
  <c r="N225" i="3"/>
  <c r="S225" i="3"/>
  <c r="E225" i="3" l="1"/>
  <c r="J225" i="3" l="1"/>
  <c r="P225" i="3" s="1"/>
  <c r="F225" i="3"/>
  <c r="K225" i="3" l="1"/>
  <c r="Q225" i="3" s="1"/>
  <c r="M226" i="3" s="1"/>
  <c r="G225" i="3"/>
  <c r="L225" i="3" l="1"/>
  <c r="H226" i="3" s="1"/>
  <c r="C226" i="3"/>
  <c r="R226" i="3" l="1"/>
  <c r="D226" i="3"/>
  <c r="I226" i="3" s="1"/>
  <c r="O226" i="3" s="1"/>
  <c r="E226" i="3"/>
  <c r="J226" i="3" s="1"/>
  <c r="P226" i="3" s="1"/>
  <c r="F226" i="3"/>
  <c r="K226" i="3" s="1"/>
  <c r="Q226" i="3" s="1"/>
  <c r="M227" i="3" s="1"/>
  <c r="S226" i="3"/>
  <c r="N226" i="3"/>
  <c r="G226" i="3" l="1"/>
  <c r="L226" i="3" s="1"/>
  <c r="H227" i="3" s="1"/>
  <c r="C227" i="3"/>
  <c r="R227" i="3" l="1"/>
  <c r="D227" i="3"/>
  <c r="I227" i="3" s="1"/>
  <c r="O227" i="3" s="1"/>
  <c r="S227" i="3"/>
  <c r="N227" i="3"/>
  <c r="E227" i="3" l="1"/>
  <c r="J227" i="3" l="1"/>
  <c r="P227" i="3" s="1"/>
  <c r="F227" i="3"/>
  <c r="K227" i="3" l="1"/>
  <c r="Q227" i="3" s="1"/>
  <c r="M228" i="3" s="1"/>
  <c r="G227" i="3"/>
  <c r="L227" i="3" s="1"/>
  <c r="H228" i="3" s="1"/>
  <c r="C228" i="3"/>
  <c r="S228" i="3" l="1"/>
  <c r="N228" i="3"/>
  <c r="R228" i="3"/>
  <c r="D228" i="3"/>
  <c r="I228" i="3" s="1"/>
  <c r="O228" i="3" s="1"/>
  <c r="E228" i="3" l="1"/>
  <c r="J228" i="3" l="1"/>
  <c r="P228" i="3" s="1"/>
  <c r="F228" i="3"/>
  <c r="K228" i="3" l="1"/>
  <c r="Q228" i="3" s="1"/>
  <c r="M229" i="3" s="1"/>
  <c r="G228" i="3"/>
  <c r="L228" i="3" l="1"/>
  <c r="H229" i="3" s="1"/>
  <c r="C229" i="3"/>
  <c r="R229" i="3" l="1"/>
  <c r="D229" i="3"/>
  <c r="I229" i="3" s="1"/>
  <c r="O229" i="3" s="1"/>
  <c r="N229" i="3"/>
  <c r="S229" i="3"/>
  <c r="E229" i="3" l="1"/>
  <c r="J229" i="3" l="1"/>
  <c r="P229" i="3" s="1"/>
  <c r="F229" i="3"/>
  <c r="K229" i="3" l="1"/>
  <c r="Q229" i="3" s="1"/>
  <c r="M230" i="3" s="1"/>
  <c r="G229" i="3"/>
  <c r="L229" i="3" l="1"/>
  <c r="H230" i="3" s="1"/>
  <c r="C230" i="3"/>
  <c r="R230" i="3" l="1"/>
  <c r="D230" i="3"/>
  <c r="I230" i="3" s="1"/>
  <c r="O230" i="3" s="1"/>
  <c r="E230" i="3"/>
  <c r="J230" i="3" s="1"/>
  <c r="P230" i="3" s="1"/>
  <c r="N230" i="3"/>
  <c r="S230" i="3"/>
  <c r="F230" i="3" l="1"/>
  <c r="K230" i="3" l="1"/>
  <c r="Q230" i="3" s="1"/>
  <c r="M231" i="3" s="1"/>
  <c r="G230" i="3"/>
  <c r="L230" i="3" l="1"/>
  <c r="H231" i="3" s="1"/>
  <c r="C231" i="3"/>
  <c r="R231" i="3" l="1"/>
  <c r="D231" i="3"/>
  <c r="I231" i="3" s="1"/>
  <c r="O231" i="3" s="1"/>
  <c r="E231" i="3"/>
  <c r="J231" i="3" s="1"/>
  <c r="P231" i="3" s="1"/>
  <c r="N231" i="3"/>
  <c r="S231" i="3"/>
  <c r="F231" i="3" l="1"/>
  <c r="K231" i="3" l="1"/>
  <c r="G231" i="3"/>
  <c r="L231" i="3" s="1"/>
  <c r="C232" i="3"/>
  <c r="Q231" i="3" l="1"/>
  <c r="M232" i="3" s="1"/>
  <c r="H232" i="3"/>
  <c r="S232" i="3" l="1"/>
  <c r="N232" i="3"/>
  <c r="R232" i="3"/>
  <c r="D232" i="3"/>
  <c r="I232" i="3" l="1"/>
  <c r="O232" i="3" s="1"/>
  <c r="E232" i="3"/>
  <c r="J232" i="3" l="1"/>
  <c r="P232" i="3" s="1"/>
  <c r="F232" i="3"/>
  <c r="K232" i="3" l="1"/>
  <c r="Q232" i="3" s="1"/>
  <c r="M233" i="3" s="1"/>
  <c r="G232" i="3"/>
  <c r="L232" i="3" l="1"/>
  <c r="H233" i="3" s="1"/>
  <c r="C233" i="3"/>
  <c r="R233" i="3" l="1"/>
  <c r="D233" i="3"/>
  <c r="I233" i="3" s="1"/>
  <c r="O233" i="3" s="1"/>
  <c r="E233" i="3"/>
  <c r="J233" i="3" s="1"/>
  <c r="P233" i="3" s="1"/>
  <c r="F233" i="3"/>
  <c r="K233" i="3" s="1"/>
  <c r="Q233" i="3" s="1"/>
  <c r="M234" i="3" s="1"/>
  <c r="N233" i="3"/>
  <c r="S233" i="3"/>
  <c r="G233" i="3" l="1"/>
  <c r="L233" i="3" s="1"/>
  <c r="H234" i="3" s="1"/>
  <c r="C234" i="3"/>
  <c r="D234" i="3" l="1"/>
  <c r="I234" i="3" s="1"/>
  <c r="O234" i="3" s="1"/>
  <c r="R234" i="3"/>
  <c r="E234" i="3"/>
  <c r="J234" i="3" s="1"/>
  <c r="P234" i="3" s="1"/>
  <c r="F234" i="3"/>
  <c r="K234" i="3" s="1"/>
  <c r="Q234" i="3" s="1"/>
  <c r="M235" i="3" s="1"/>
  <c r="S234" i="3"/>
  <c r="N234" i="3"/>
  <c r="G234" i="3" l="1"/>
  <c r="L234" i="3" s="1"/>
  <c r="H235" i="3" s="1"/>
  <c r="N235" i="3" l="1"/>
  <c r="S235" i="3"/>
  <c r="C235" i="3"/>
  <c r="D235" i="3" l="1"/>
  <c r="I235" i="3" s="1"/>
  <c r="O235" i="3" s="1"/>
  <c r="R235" i="3"/>
  <c r="E235" i="3" l="1"/>
  <c r="J235" i="3" l="1"/>
  <c r="P235" i="3" s="1"/>
  <c r="F235" i="3"/>
  <c r="K235" i="3" l="1"/>
  <c r="Q235" i="3" s="1"/>
  <c r="M236" i="3" s="1"/>
  <c r="G235" i="3"/>
  <c r="L235" i="3" s="1"/>
  <c r="H236" i="3" s="1"/>
  <c r="C236" i="3"/>
  <c r="R236" i="3" l="1"/>
  <c r="D236" i="3"/>
  <c r="I236" i="3" s="1"/>
  <c r="O236" i="3" s="1"/>
  <c r="E236" i="3"/>
  <c r="J236" i="3" s="1"/>
  <c r="P236" i="3" s="1"/>
  <c r="F236" i="3"/>
  <c r="K236" i="3" s="1"/>
  <c r="Q236" i="3" s="1"/>
  <c r="N236" i="3"/>
  <c r="S236" i="3"/>
  <c r="M237" i="3" l="1"/>
  <c r="G236" i="3"/>
  <c r="L236" i="3" s="1"/>
  <c r="H237" i="3" s="1"/>
  <c r="N237" i="3" l="1"/>
  <c r="S237" i="3"/>
  <c r="C237" i="3"/>
  <c r="R237" i="3" l="1"/>
  <c r="D237" i="3"/>
  <c r="I237" i="3" s="1"/>
  <c r="O237" i="3" s="1"/>
  <c r="E237" i="3"/>
  <c r="J237" i="3" s="1"/>
  <c r="P237" i="3" s="1"/>
  <c r="F237" i="3" l="1"/>
  <c r="K237" i="3" l="1"/>
  <c r="Q237" i="3" s="1"/>
  <c r="M238" i="3" s="1"/>
  <c r="G237" i="3"/>
  <c r="L237" i="3" s="1"/>
  <c r="H238" i="3" s="1"/>
  <c r="S238" i="3" l="1"/>
  <c r="N238" i="3"/>
  <c r="C238" i="3"/>
  <c r="D238" i="3" l="1"/>
  <c r="I238" i="3" s="1"/>
  <c r="O238" i="3" s="1"/>
  <c r="R238" i="3"/>
  <c r="E238" i="3"/>
  <c r="J238" i="3" s="1"/>
  <c r="P238" i="3" s="1"/>
  <c r="F238" i="3"/>
  <c r="K238" i="3" s="1"/>
  <c r="Q238" i="3" s="1"/>
  <c r="M239" i="3" s="1"/>
  <c r="G238" i="3" l="1"/>
  <c r="L238" i="3"/>
  <c r="H239" i="3" s="1"/>
  <c r="C239" i="3"/>
  <c r="S239" i="3" l="1"/>
  <c r="N239" i="3"/>
  <c r="D239" i="3"/>
  <c r="I239" i="3" s="1"/>
  <c r="O239" i="3" s="1"/>
  <c r="R239" i="3"/>
  <c r="E239" i="3" l="1"/>
  <c r="J239" i="3" s="1"/>
  <c r="P239" i="3" s="1"/>
  <c r="F239" i="3" l="1"/>
  <c r="K239" i="3"/>
  <c r="Q239" i="3" s="1"/>
  <c r="M240" i="3" s="1"/>
  <c r="G239" i="3"/>
  <c r="L239" i="3" s="1"/>
  <c r="H240" i="3" s="1"/>
  <c r="C240" i="3" l="1"/>
  <c r="D240" i="3"/>
  <c r="I240" i="3" s="1"/>
  <c r="O240" i="3" s="1"/>
  <c r="R240" i="3"/>
  <c r="E240" i="3"/>
  <c r="J240" i="3" s="1"/>
  <c r="P240" i="3" s="1"/>
  <c r="S240" i="3"/>
  <c r="N240" i="3"/>
  <c r="F240" i="3" l="1"/>
  <c r="K240" i="3" s="1"/>
  <c r="G240" i="3" s="1"/>
  <c r="L240" i="3" l="1"/>
  <c r="H241" i="3" s="1"/>
  <c r="C241" i="3"/>
  <c r="Q240" i="3"/>
  <c r="M241" i="3" s="1"/>
  <c r="S241" i="3" l="1"/>
  <c r="N241" i="3"/>
  <c r="R241" i="3"/>
  <c r="D241" i="3"/>
  <c r="I241" i="3" s="1"/>
  <c r="O241" i="3" s="1"/>
  <c r="E241" i="3" l="1"/>
  <c r="J241" i="3" l="1"/>
  <c r="P241" i="3" s="1"/>
  <c r="F241" i="3"/>
  <c r="K241" i="3" l="1"/>
  <c r="G241" i="3"/>
  <c r="L241" i="3" l="1"/>
  <c r="C242" i="3"/>
  <c r="Q241" i="3"/>
  <c r="M242" i="3" s="1"/>
  <c r="H242" i="3"/>
  <c r="R242" i="3" l="1"/>
  <c r="D242" i="3"/>
  <c r="I242" i="3" s="1"/>
  <c r="O242" i="3" s="1"/>
  <c r="S242" i="3"/>
  <c r="N242" i="3"/>
  <c r="E242" i="3" l="1"/>
  <c r="J242" i="3" l="1"/>
  <c r="F242" i="3" s="1"/>
  <c r="K242" i="3" l="1"/>
  <c r="Q242" i="3" s="1"/>
  <c r="P242" i="3"/>
  <c r="G242" i="3" l="1"/>
  <c r="L242" i="3" s="1"/>
  <c r="H243" i="3" s="1"/>
  <c r="S243" i="3"/>
  <c r="N243" i="3"/>
  <c r="C243" i="3"/>
  <c r="M243" i="3"/>
  <c r="R243" i="3" l="1"/>
  <c r="D243" i="3"/>
  <c r="I243" i="3" s="1"/>
  <c r="O243" i="3" s="1"/>
  <c r="E243" i="3" l="1"/>
  <c r="J243" i="3" l="1"/>
  <c r="P243" i="3" s="1"/>
  <c r="F243" i="3" l="1"/>
  <c r="K243" i="3"/>
  <c r="Q243" i="3" s="1"/>
  <c r="M244" i="3" s="1"/>
  <c r="G243" i="3" l="1"/>
  <c r="L243" i="3" s="1"/>
  <c r="H244" i="3" s="1"/>
  <c r="S244" i="3" s="1"/>
  <c r="N244" i="3"/>
  <c r="C244" i="3"/>
  <c r="R244" i="3" l="1"/>
  <c r="D244" i="3"/>
  <c r="I244" i="3" s="1"/>
  <c r="O244" i="3" s="1"/>
  <c r="E244" i="3"/>
  <c r="J244" i="3" s="1"/>
  <c r="P244" i="3" s="1"/>
  <c r="F244" i="3" l="1"/>
  <c r="K244" i="3" s="1"/>
  <c r="Q244" i="3" l="1"/>
  <c r="M245" i="3" s="1"/>
  <c r="G244" i="3"/>
  <c r="C245" i="3"/>
  <c r="L244" i="3"/>
  <c r="H245" i="3" s="1"/>
  <c r="N245" i="3" l="1"/>
  <c r="S245" i="3"/>
  <c r="R245" i="3"/>
  <c r="D245" i="3"/>
  <c r="I245" i="3" s="1"/>
  <c r="E245" i="3" s="1"/>
  <c r="J245" i="3" s="1"/>
  <c r="P245" i="3" s="1"/>
  <c r="O245" i="3" l="1"/>
  <c r="F245" i="3"/>
  <c r="K245" i="3" l="1"/>
  <c r="Q245" i="3" l="1"/>
  <c r="M246" i="3" s="1"/>
  <c r="G245" i="3"/>
  <c r="L245" i="3" l="1"/>
  <c r="H246" i="3" s="1"/>
  <c r="C246" i="3"/>
  <c r="D246" i="3" l="1"/>
  <c r="I246" i="3" s="1"/>
  <c r="O246" i="3" s="1"/>
  <c r="R246" i="3"/>
  <c r="S246" i="3"/>
  <c r="N246" i="3"/>
  <c r="E246" i="3" l="1"/>
  <c r="J246" i="3" l="1"/>
  <c r="F246" i="3" s="1"/>
  <c r="K246" i="3" l="1"/>
  <c r="Q246" i="3" s="1"/>
  <c r="P246" i="3"/>
  <c r="G246" i="3" l="1"/>
  <c r="M247" i="3"/>
  <c r="L246" i="3" l="1"/>
  <c r="H247" i="3" s="1"/>
  <c r="C247" i="3"/>
  <c r="D247" i="3" s="1"/>
  <c r="I247" i="3" s="1"/>
  <c r="O247" i="3" s="1"/>
  <c r="S247" i="3" l="1"/>
  <c r="N247" i="3"/>
  <c r="E247" i="3"/>
  <c r="J247" i="3" s="1"/>
  <c r="P247" i="3" s="1"/>
  <c r="R247" i="3"/>
  <c r="F247" i="3" l="1"/>
  <c r="K247" i="3" s="1"/>
  <c r="G247" i="3"/>
  <c r="L247" i="3" s="1"/>
  <c r="H248" i="3" s="1"/>
  <c r="Q247" i="3"/>
  <c r="M248" i="3" s="1"/>
  <c r="C248" i="3" l="1"/>
  <c r="S248" i="3"/>
  <c r="N248" i="3"/>
  <c r="R248" i="3"/>
  <c r="D248" i="3"/>
  <c r="I248" i="3" s="1"/>
  <c r="O248" i="3" s="1"/>
  <c r="E248" i="3" l="1"/>
  <c r="J248" i="3" l="1"/>
  <c r="P248" i="3" s="1"/>
  <c r="F248" i="3" l="1"/>
  <c r="K248" i="3" s="1"/>
  <c r="Q248" i="3" l="1"/>
  <c r="M249" i="3" s="1"/>
  <c r="G248" i="3"/>
  <c r="L248" i="3" l="1"/>
  <c r="H249" i="3" s="1"/>
  <c r="C249" i="3"/>
  <c r="D249" i="3" l="1"/>
  <c r="I249" i="3" s="1"/>
  <c r="O249" i="3" s="1"/>
  <c r="R249" i="3"/>
  <c r="S249" i="3"/>
  <c r="N249" i="3"/>
  <c r="E249" i="3" l="1"/>
  <c r="J249" i="3" l="1"/>
  <c r="P249" i="3" s="1"/>
  <c r="F249" i="3" l="1"/>
  <c r="K249" i="3"/>
  <c r="Q249" i="3" s="1"/>
  <c r="M250" i="3" s="1"/>
  <c r="G249" i="3" l="1"/>
  <c r="L249" i="3" s="1"/>
  <c r="H250" i="3" s="1"/>
  <c r="S250" i="3" s="1"/>
  <c r="C250" i="3"/>
  <c r="N250" i="3" l="1"/>
  <c r="R250" i="3"/>
  <c r="D250" i="3"/>
  <c r="I250" i="3" s="1"/>
  <c r="E250" i="3" l="1"/>
  <c r="O250" i="3"/>
  <c r="J250" i="3" l="1"/>
  <c r="P250" i="3" s="1"/>
  <c r="F250" i="3"/>
  <c r="K250" i="3" l="1"/>
  <c r="Q250" i="3" s="1"/>
  <c r="M251" i="3" s="1"/>
  <c r="G250" i="3"/>
  <c r="L250" i="3" s="1"/>
  <c r="H251" i="3" s="1"/>
  <c r="C251" i="3" l="1"/>
  <c r="R251" i="3"/>
  <c r="D251" i="3"/>
  <c r="I251" i="3" s="1"/>
  <c r="E251" i="3"/>
  <c r="J251" i="3" s="1"/>
  <c r="P251" i="3" s="1"/>
  <c r="S251" i="3"/>
  <c r="N251" i="3"/>
  <c r="O251" i="3"/>
  <c r="F251" i="3" l="1"/>
  <c r="K251" i="3" s="1"/>
  <c r="Q251" i="3" l="1"/>
  <c r="M252" i="3" s="1"/>
  <c r="G251" i="3"/>
  <c r="L251" i="3" s="1"/>
  <c r="H252" i="3" s="1"/>
  <c r="N252" i="3" s="1"/>
  <c r="C252" i="3"/>
  <c r="S252" i="3" l="1"/>
  <c r="D252" i="3"/>
  <c r="I252" i="3" s="1"/>
  <c r="R252" i="3"/>
  <c r="E252" i="3" l="1"/>
  <c r="O252" i="3"/>
  <c r="J252" i="3" l="1"/>
  <c r="P252" i="3" s="1"/>
  <c r="F252" i="3"/>
  <c r="K252" i="3" l="1"/>
  <c r="Q252" i="3" s="1"/>
  <c r="M253" i="3" s="1"/>
  <c r="G252" i="3"/>
  <c r="L252" i="3" l="1"/>
  <c r="H253" i="3" s="1"/>
  <c r="C253" i="3"/>
  <c r="D253" i="3" l="1"/>
  <c r="I253" i="3" s="1"/>
  <c r="E253" i="3" s="1"/>
  <c r="J253" i="3" s="1"/>
  <c r="P253" i="3" s="1"/>
  <c r="R253" i="3"/>
  <c r="S253" i="3"/>
  <c r="N253" i="3"/>
  <c r="O253" i="3" l="1"/>
  <c r="F253" i="3"/>
  <c r="K253" i="3" l="1"/>
  <c r="G253" i="3"/>
  <c r="L253" i="3" s="1"/>
  <c r="C254" i="3"/>
  <c r="Q253" i="3" l="1"/>
  <c r="M254" i="3" s="1"/>
  <c r="H254" i="3"/>
  <c r="S254" i="3" l="1"/>
  <c r="N254" i="3"/>
  <c r="R254" i="3"/>
  <c r="D254" i="3"/>
  <c r="I254" i="3" l="1"/>
  <c r="O254" i="3" l="1"/>
  <c r="E254" i="3"/>
  <c r="J254" i="3" l="1"/>
  <c r="P254" i="3" l="1"/>
  <c r="F254" i="3"/>
  <c r="K254" i="3" l="1"/>
  <c r="G254" i="3" s="1"/>
  <c r="L254" i="3" l="1"/>
  <c r="H255" i="3" s="1"/>
  <c r="C255" i="3"/>
  <c r="Q254" i="3"/>
  <c r="M255" i="3" s="1"/>
  <c r="S255" i="3" l="1"/>
  <c r="N255" i="3"/>
  <c r="D255" i="3"/>
  <c r="I255" i="3" s="1"/>
  <c r="O255" i="3" s="1"/>
  <c r="R255" i="3"/>
  <c r="E255" i="3" l="1"/>
  <c r="J255" i="3" l="1"/>
  <c r="P255" i="3" l="1"/>
  <c r="F255" i="3"/>
  <c r="K255" i="3" l="1"/>
  <c r="Q255" i="3" l="1"/>
  <c r="M256" i="3" s="1"/>
  <c r="G255" i="3"/>
  <c r="L255" i="3" l="1"/>
  <c r="H256" i="3" s="1"/>
  <c r="C256" i="3"/>
  <c r="R256" i="3" l="1"/>
  <c r="D256" i="3"/>
  <c r="I256" i="3" s="1"/>
  <c r="O256" i="3" s="1"/>
  <c r="E256" i="3"/>
  <c r="J256" i="3" s="1"/>
  <c r="P256" i="3" s="1"/>
  <c r="N256" i="3"/>
  <c r="S256" i="3"/>
  <c r="F256" i="3" l="1"/>
  <c r="K256" i="3" s="1"/>
  <c r="Q256" i="3" s="1"/>
  <c r="M257" i="3" s="1"/>
  <c r="G256" i="3"/>
  <c r="L256" i="3" s="1"/>
  <c r="H257" i="3" s="1"/>
  <c r="S257" i="3" s="1"/>
  <c r="N257" i="3" l="1"/>
  <c r="C257" i="3"/>
  <c r="D257" i="3"/>
  <c r="I257" i="3" s="1"/>
  <c r="O257" i="3" s="1"/>
  <c r="R257" i="3"/>
  <c r="E257" i="3" l="1"/>
  <c r="J257" i="3" l="1"/>
  <c r="P257" i="3" s="1"/>
  <c r="F257" i="3" l="1"/>
  <c r="K257" i="3" l="1"/>
  <c r="Q257" i="3" s="1"/>
  <c r="M258" i="3" s="1"/>
  <c r="G257" i="3" l="1"/>
  <c r="L257" i="3" l="1"/>
  <c r="H258" i="3" s="1"/>
  <c r="C258" i="3"/>
  <c r="S258" i="3" l="1"/>
  <c r="N258" i="3"/>
  <c r="R258" i="3"/>
  <c r="D258" i="3"/>
  <c r="I258" i="3" s="1"/>
  <c r="O258" i="3" s="1"/>
  <c r="E258" i="3" l="1"/>
  <c r="J258" i="3" l="1"/>
  <c r="P258" i="3" l="1"/>
  <c r="F258" i="3"/>
  <c r="K258" i="3" l="1"/>
  <c r="Q258" i="3" l="1"/>
  <c r="M259" i="3" s="1"/>
  <c r="G258" i="3"/>
  <c r="L258" i="3" l="1"/>
  <c r="H259" i="3" s="1"/>
  <c r="C259" i="3"/>
  <c r="R259" i="3" l="1"/>
  <c r="D259" i="3"/>
  <c r="I259" i="3" s="1"/>
  <c r="O259" i="3" s="1"/>
  <c r="E259" i="3"/>
  <c r="J259" i="3" s="1"/>
  <c r="P259" i="3" s="1"/>
  <c r="S259" i="3"/>
  <c r="N259" i="3"/>
  <c r="F259" i="3" l="1"/>
  <c r="K259" i="3" s="1"/>
  <c r="Q259" i="3" s="1"/>
  <c r="M260" i="3" s="1"/>
  <c r="G259" i="3" l="1"/>
  <c r="L259" i="3" s="1"/>
  <c r="H260" i="3" s="1"/>
  <c r="N260" i="3" s="1"/>
  <c r="S260" i="3"/>
  <c r="C260" i="3" l="1"/>
  <c r="D260" i="3" l="1"/>
  <c r="R260" i="3"/>
  <c r="I260" i="3" l="1"/>
  <c r="O260" i="3" s="1"/>
  <c r="E260" i="3"/>
  <c r="J260" i="3" s="1"/>
  <c r="P260" i="3" s="1"/>
  <c r="F260" i="3"/>
  <c r="K260" i="3" l="1"/>
  <c r="Q260" i="3" s="1"/>
  <c r="M261" i="3" s="1"/>
  <c r="G260" i="3" l="1"/>
  <c r="L260" i="3" l="1"/>
  <c r="H261" i="3" s="1"/>
  <c r="C261" i="3"/>
  <c r="S261" i="3" l="1"/>
  <c r="N261" i="3"/>
  <c r="R261" i="3"/>
  <c r="D261" i="3"/>
  <c r="I261" i="3" s="1"/>
  <c r="O261" i="3" s="1"/>
  <c r="E261" i="3" l="1"/>
  <c r="J261" i="3" l="1"/>
  <c r="P261" i="3" l="1"/>
  <c r="F261" i="3"/>
  <c r="K261" i="3" l="1"/>
  <c r="G261" i="3" s="1"/>
  <c r="L261" i="3" l="1"/>
  <c r="H262" i="3" s="1"/>
  <c r="C262" i="3"/>
  <c r="Q261" i="3"/>
  <c r="M262" i="3" s="1"/>
  <c r="S262" i="3" l="1"/>
  <c r="N262" i="3"/>
  <c r="R262" i="3"/>
  <c r="D262" i="3"/>
  <c r="I262" i="3" s="1"/>
  <c r="O262" i="3" s="1"/>
  <c r="E262" i="3" l="1"/>
  <c r="J262" i="3" s="1"/>
  <c r="P262" i="3" s="1"/>
  <c r="F262" i="3"/>
  <c r="K262" i="3" l="1"/>
  <c r="Q262" i="3" s="1"/>
  <c r="M263" i="3" s="1"/>
  <c r="G262" i="3" l="1"/>
  <c r="L262" i="3" l="1"/>
  <c r="H263" i="3" s="1"/>
  <c r="C263" i="3"/>
  <c r="S263" i="3" l="1"/>
  <c r="N263" i="3"/>
  <c r="D263" i="3"/>
  <c r="I263" i="3" s="1"/>
  <c r="E263" i="3" s="1"/>
  <c r="J263" i="3" s="1"/>
  <c r="P263" i="3" s="1"/>
  <c r="R263" i="3"/>
  <c r="O263" i="3" l="1"/>
  <c r="F263" i="3"/>
  <c r="K263" i="3" l="1"/>
  <c r="Q263" i="3" s="1"/>
  <c r="M264" i="3" s="1"/>
  <c r="G263" i="3"/>
  <c r="L263" i="3" s="1"/>
  <c r="H264" i="3" s="1"/>
  <c r="C264" i="3"/>
  <c r="S264" i="3" l="1"/>
  <c r="N264" i="3"/>
  <c r="R264" i="3"/>
  <c r="D264" i="3"/>
  <c r="I264" i="3" s="1"/>
  <c r="O264" i="3" s="1"/>
  <c r="E264" i="3" l="1"/>
  <c r="J264" i="3" s="1"/>
  <c r="P264" i="3" s="1"/>
  <c r="F264" i="3" l="1"/>
  <c r="K264" i="3"/>
  <c r="Q264" i="3" s="1"/>
  <c r="M265" i="3" s="1"/>
  <c r="G264" i="3" l="1"/>
  <c r="L264" i="3" l="1"/>
  <c r="H265" i="3" s="1"/>
  <c r="C265" i="3"/>
  <c r="D265" i="3" l="1"/>
  <c r="I265" i="3" s="1"/>
  <c r="O265" i="3" s="1"/>
  <c r="R265" i="3"/>
  <c r="S265" i="3"/>
  <c r="N265" i="3"/>
  <c r="E265" i="3" l="1"/>
  <c r="J265" i="3" l="1"/>
  <c r="P265" i="3" s="1"/>
  <c r="F265" i="3" l="1"/>
  <c r="K265" i="3" l="1"/>
  <c r="Q265" i="3" s="1"/>
  <c r="M266" i="3" s="1"/>
  <c r="G265" i="3" l="1"/>
  <c r="L265" i="3" l="1"/>
  <c r="H266" i="3" s="1"/>
  <c r="C266" i="3"/>
  <c r="D266" i="3" l="1"/>
  <c r="I266" i="3" s="1"/>
  <c r="O266" i="3" s="1"/>
  <c r="R266" i="3"/>
  <c r="S266" i="3"/>
  <c r="N266" i="3"/>
  <c r="E266" i="3" l="1"/>
  <c r="J266" i="3" l="1"/>
  <c r="P266" i="3" s="1"/>
  <c r="F266" i="3" l="1"/>
  <c r="K266" i="3" l="1"/>
  <c r="Q266" i="3" s="1"/>
  <c r="M267" i="3" s="1"/>
  <c r="G266" i="3" l="1"/>
  <c r="L266" i="3" l="1"/>
  <c r="H267" i="3" s="1"/>
  <c r="C267" i="3"/>
  <c r="S267" i="3" l="1"/>
  <c r="N267" i="3"/>
  <c r="D267" i="3"/>
  <c r="I267" i="3" s="1"/>
  <c r="O267" i="3" s="1"/>
  <c r="R267" i="3"/>
  <c r="E267" i="3" l="1"/>
  <c r="J267" i="3" l="1"/>
  <c r="F267" i="3" s="1"/>
  <c r="K267" i="3" l="1"/>
  <c r="Q267" i="3" s="1"/>
  <c r="P267" i="3"/>
  <c r="M268" i="3" l="1"/>
  <c r="G267" i="3"/>
  <c r="L267" i="3" l="1"/>
  <c r="H268" i="3" s="1"/>
  <c r="C268" i="3"/>
  <c r="R268" i="3" l="1"/>
  <c r="D268" i="3"/>
  <c r="I268" i="3" s="1"/>
  <c r="O268" i="3" s="1"/>
  <c r="S268" i="3"/>
  <c r="N268" i="3"/>
  <c r="E268" i="3" l="1"/>
  <c r="J268" i="3" s="1"/>
  <c r="P268" i="3" s="1"/>
  <c r="F268" i="3" l="1"/>
  <c r="K268" i="3" s="1"/>
  <c r="Q268" i="3" s="1"/>
  <c r="M269" i="3" s="1"/>
  <c r="G268" i="3" l="1"/>
  <c r="C269" i="3" l="1"/>
  <c r="L268" i="3"/>
  <c r="H269" i="3" s="1"/>
  <c r="S269" i="3" l="1"/>
  <c r="N269" i="3"/>
  <c r="R269" i="3"/>
  <c r="D269" i="3"/>
  <c r="I269" i="3" s="1"/>
  <c r="O269" i="3" s="1"/>
  <c r="E269" i="3" l="1"/>
  <c r="J269" i="3" l="1"/>
  <c r="F269" i="3" s="1"/>
  <c r="K269" i="3" l="1"/>
  <c r="Q269" i="3" s="1"/>
  <c r="P269" i="3"/>
  <c r="M270" i="3" l="1"/>
  <c r="G269" i="3"/>
  <c r="L269" i="3" l="1"/>
  <c r="H270" i="3" s="1"/>
  <c r="C270" i="3"/>
  <c r="R270" i="3" l="1"/>
  <c r="D270" i="3"/>
  <c r="I270" i="3" s="1"/>
  <c r="O270" i="3" s="1"/>
  <c r="E270" i="3"/>
  <c r="J270" i="3" s="1"/>
  <c r="P270" i="3" s="1"/>
  <c r="S270" i="3"/>
  <c r="N270" i="3"/>
  <c r="F270" i="3" l="1"/>
  <c r="K270" i="3" s="1"/>
  <c r="Q270" i="3" s="1"/>
  <c r="M271" i="3" s="1"/>
  <c r="G270" i="3" l="1"/>
  <c r="L270" i="3" l="1"/>
  <c r="H271" i="3" s="1"/>
  <c r="C271" i="3"/>
  <c r="R271" i="3" l="1"/>
  <c r="D271" i="3"/>
  <c r="I271" i="3" s="1"/>
  <c r="O271" i="3" s="1"/>
  <c r="S271" i="3"/>
  <c r="N271" i="3"/>
  <c r="E271" i="3" l="1"/>
  <c r="J271" i="3" l="1"/>
  <c r="P271" i="3" s="1"/>
  <c r="F271" i="3" l="1"/>
  <c r="K271" i="3" s="1"/>
  <c r="Q271" i="3" s="1"/>
  <c r="M272" i="3" s="1"/>
  <c r="G271" i="3" l="1"/>
  <c r="L271" i="3" s="1"/>
  <c r="H272" i="3" s="1"/>
  <c r="C272" i="3" l="1"/>
  <c r="D272" i="3" s="1"/>
  <c r="S272" i="3"/>
  <c r="N272" i="3"/>
  <c r="R272" i="3" l="1"/>
  <c r="I272" i="3"/>
  <c r="O272" i="3" s="1"/>
  <c r="E272" i="3"/>
  <c r="J272" i="3" l="1"/>
  <c r="P272" i="3" s="1"/>
  <c r="F272" i="3" l="1"/>
  <c r="K272" i="3" l="1"/>
  <c r="Q272" i="3" s="1"/>
  <c r="M273" i="3" s="1"/>
  <c r="G272" i="3" l="1"/>
  <c r="L272" i="3" l="1"/>
  <c r="H273" i="3" s="1"/>
  <c r="C273" i="3"/>
  <c r="S273" i="3" l="1"/>
  <c r="N273" i="3"/>
  <c r="D273" i="3"/>
  <c r="I273" i="3" s="1"/>
  <c r="O273" i="3" s="1"/>
  <c r="R273" i="3"/>
  <c r="E273" i="3" l="1"/>
  <c r="J273" i="3" l="1"/>
  <c r="F273" i="3" s="1"/>
  <c r="K273" i="3" l="1"/>
  <c r="Q273" i="3" s="1"/>
  <c r="P273" i="3"/>
  <c r="M274" i="3" l="1"/>
  <c r="G273" i="3"/>
  <c r="L273" i="3" l="1"/>
  <c r="H274" i="3" s="1"/>
  <c r="C274" i="3"/>
  <c r="N274" i="3" l="1"/>
  <c r="S274" i="3"/>
  <c r="R274" i="3"/>
  <c r="D274" i="3"/>
  <c r="I274" i="3" l="1"/>
  <c r="O274" i="3" l="1"/>
  <c r="E274" i="3"/>
  <c r="J274" i="3" l="1"/>
  <c r="P274" i="3" s="1"/>
  <c r="F274" i="3" l="1"/>
  <c r="K274" i="3" l="1"/>
  <c r="Q274" i="3" s="1"/>
  <c r="M275" i="3" s="1"/>
  <c r="G274" i="3" l="1"/>
  <c r="L274" i="3" l="1"/>
  <c r="H275" i="3" s="1"/>
  <c r="C275" i="3"/>
  <c r="S275" i="3" l="1"/>
  <c r="N275" i="3"/>
  <c r="D275" i="3"/>
  <c r="I275" i="3" s="1"/>
  <c r="O275" i="3" s="1"/>
  <c r="R275" i="3"/>
  <c r="E275" i="3" l="1"/>
  <c r="J275" i="3" l="1"/>
  <c r="P275" i="3" s="1"/>
  <c r="F275" i="3" l="1"/>
  <c r="K275" i="3" l="1"/>
  <c r="Q275" i="3" s="1"/>
  <c r="M276" i="3" s="1"/>
  <c r="G275" i="3" l="1"/>
  <c r="L275" i="3" l="1"/>
  <c r="H276" i="3" s="1"/>
  <c r="C276" i="3"/>
  <c r="S276" i="3" l="1"/>
  <c r="N276" i="3"/>
  <c r="D276" i="3"/>
  <c r="I276" i="3" s="1"/>
  <c r="O276" i="3" s="1"/>
  <c r="R276" i="3"/>
  <c r="E276" i="3" l="1"/>
  <c r="J276" i="3" l="1"/>
  <c r="P276" i="3" s="1"/>
  <c r="F276" i="3" l="1"/>
  <c r="K276" i="3" l="1"/>
  <c r="Q276" i="3" s="1"/>
  <c r="M277" i="3" s="1"/>
  <c r="G276" i="3"/>
  <c r="L276" i="3" s="1"/>
  <c r="H277" i="3" s="1"/>
  <c r="C277" i="3"/>
  <c r="D277" i="3" l="1"/>
  <c r="I277" i="3" s="1"/>
  <c r="O277" i="3" s="1"/>
  <c r="R277" i="3"/>
  <c r="S277" i="3"/>
  <c r="N277" i="3"/>
  <c r="E277" i="3" l="1"/>
  <c r="J277" i="3" l="1"/>
  <c r="P277" i="3" s="1"/>
  <c r="F277" i="3"/>
  <c r="K277" i="3" l="1"/>
  <c r="Q277" i="3" s="1"/>
  <c r="M278" i="3" s="1"/>
  <c r="G277" i="3" l="1"/>
  <c r="L277" i="3" l="1"/>
  <c r="H278" i="3" s="1"/>
  <c r="C278" i="3"/>
  <c r="D278" i="3" l="1"/>
  <c r="I278" i="3" s="1"/>
  <c r="O278" i="3" s="1"/>
  <c r="R278" i="3"/>
  <c r="N278" i="3"/>
  <c r="S278" i="3"/>
  <c r="E278" i="3" l="1"/>
  <c r="J278" i="3" l="1"/>
  <c r="P278" i="3" s="1"/>
  <c r="F278" i="3" l="1"/>
  <c r="K278" i="3" l="1"/>
  <c r="Q278" i="3" s="1"/>
  <c r="M279" i="3" s="1"/>
  <c r="G278" i="3" l="1"/>
  <c r="L278" i="3" l="1"/>
  <c r="H279" i="3" s="1"/>
  <c r="C279" i="3"/>
  <c r="R279" i="3" l="1"/>
  <c r="D279" i="3"/>
  <c r="I279" i="3" s="1"/>
  <c r="O279" i="3" s="1"/>
  <c r="E279" i="3"/>
  <c r="J279" i="3" s="1"/>
  <c r="P279" i="3" s="1"/>
  <c r="S279" i="3"/>
  <c r="N279" i="3"/>
  <c r="F279" i="3" l="1"/>
  <c r="K279" i="3" s="1"/>
  <c r="Q279" i="3" s="1"/>
  <c r="M280" i="3" s="1"/>
  <c r="G279" i="3"/>
  <c r="L279" i="3" s="1"/>
  <c r="H280" i="3" s="1"/>
  <c r="S280" i="3" l="1"/>
  <c r="N280" i="3"/>
  <c r="C280" i="3"/>
  <c r="R280" i="3" l="1"/>
  <c r="D280" i="3"/>
  <c r="I280" i="3" s="1"/>
  <c r="E280" i="3" l="1"/>
  <c r="O280" i="3"/>
  <c r="J280" i="3" l="1"/>
  <c r="F280" i="3"/>
  <c r="K280" i="3" l="1"/>
  <c r="Q280" i="3" s="1"/>
  <c r="G280" i="3"/>
  <c r="L280" i="3" s="1"/>
  <c r="H281" i="3" s="1"/>
  <c r="P280" i="3"/>
  <c r="C281" i="3" l="1"/>
  <c r="S281" i="3"/>
  <c r="N281" i="3"/>
  <c r="R281" i="3"/>
  <c r="D281" i="3"/>
  <c r="I281" i="3" s="1"/>
  <c r="O281" i="3" s="1"/>
  <c r="M281" i="3"/>
  <c r="E281" i="3" l="1"/>
  <c r="J281" i="3" l="1"/>
  <c r="P281" i="3" s="1"/>
  <c r="F281" i="3" l="1"/>
  <c r="K281" i="3"/>
  <c r="Q281" i="3" s="1"/>
  <c r="M282" i="3" s="1"/>
  <c r="G281" i="3"/>
  <c r="L281" i="3" l="1"/>
  <c r="H282" i="3" s="1"/>
  <c r="C282" i="3"/>
  <c r="R282" i="3" l="1"/>
  <c r="D282" i="3"/>
  <c r="I282" i="3" s="1"/>
  <c r="O282" i="3" s="1"/>
  <c r="E282" i="3"/>
  <c r="J282" i="3" s="1"/>
  <c r="P282" i="3" s="1"/>
  <c r="S282" i="3"/>
  <c r="N282" i="3"/>
  <c r="F282" i="3" l="1"/>
  <c r="K282" i="3" s="1"/>
  <c r="Q282" i="3" s="1"/>
  <c r="M283" i="3"/>
  <c r="G282" i="3"/>
  <c r="L282" i="3" s="1"/>
  <c r="H283" i="3" s="1"/>
  <c r="C283" i="3" l="1"/>
  <c r="D283" i="3"/>
  <c r="I283" i="3" s="1"/>
  <c r="O283" i="3" s="1"/>
  <c r="R283" i="3"/>
  <c r="E283" i="3"/>
  <c r="J283" i="3" s="1"/>
  <c r="P283" i="3" s="1"/>
  <c r="S283" i="3"/>
  <c r="N283" i="3"/>
  <c r="F283" i="3" l="1"/>
  <c r="K283" i="3" s="1"/>
  <c r="Q283" i="3" s="1"/>
  <c r="M284" i="3"/>
  <c r="G283" i="3"/>
  <c r="L283" i="3" s="1"/>
  <c r="H284" i="3" s="1"/>
  <c r="S284" i="3" l="1"/>
  <c r="N284" i="3"/>
  <c r="C284" i="3"/>
  <c r="D284" i="3" l="1"/>
  <c r="I284" i="3" s="1"/>
  <c r="O284" i="3" s="1"/>
  <c r="R284" i="3"/>
  <c r="E284" i="3" l="1"/>
  <c r="J284" i="3" l="1"/>
  <c r="P284" i="3" s="1"/>
  <c r="F284" i="3"/>
  <c r="K284" i="3" l="1"/>
  <c r="Q284" i="3" s="1"/>
  <c r="M285" i="3" s="1"/>
  <c r="G284" i="3"/>
  <c r="L284" i="3" s="1"/>
  <c r="H285" i="3" s="1"/>
  <c r="C285" i="3" l="1"/>
  <c r="D285" i="3"/>
  <c r="I285" i="3" s="1"/>
  <c r="O285" i="3" s="1"/>
  <c r="R285" i="3"/>
  <c r="E285" i="3"/>
  <c r="J285" i="3" s="1"/>
  <c r="P285" i="3" s="1"/>
  <c r="N285" i="3"/>
  <c r="S285" i="3"/>
  <c r="F285" i="3" l="1"/>
  <c r="K285" i="3" s="1"/>
  <c r="Q285" i="3" s="1"/>
  <c r="M286" i="3" s="1"/>
  <c r="G285" i="3"/>
  <c r="L285" i="3" s="1"/>
  <c r="H286" i="3" s="1"/>
  <c r="S286" i="3" l="1"/>
  <c r="N286" i="3"/>
  <c r="C286" i="3"/>
  <c r="D286" i="3" l="1"/>
  <c r="I286" i="3" s="1"/>
  <c r="O286" i="3" s="1"/>
  <c r="R286" i="3"/>
  <c r="E286" i="3"/>
  <c r="J286" i="3" s="1"/>
  <c r="P286" i="3" s="1"/>
  <c r="F286" i="3"/>
  <c r="K286" i="3" s="1"/>
  <c r="Q286" i="3" s="1"/>
  <c r="M287" i="3" s="1"/>
  <c r="G286" i="3" l="1"/>
  <c r="L286" i="3" s="1"/>
  <c r="H287" i="3" s="1"/>
  <c r="C287" i="3"/>
  <c r="R287" i="3" l="1"/>
  <c r="D287" i="3"/>
  <c r="I287" i="3" s="1"/>
  <c r="E287" i="3" s="1"/>
  <c r="J287" i="3" s="1"/>
  <c r="P287" i="3" s="1"/>
  <c r="S287" i="3"/>
  <c r="N287" i="3"/>
  <c r="O287" i="3" l="1"/>
  <c r="F287" i="3"/>
  <c r="K287" i="3" l="1"/>
  <c r="Q287" i="3" s="1"/>
  <c r="M288" i="3" s="1"/>
  <c r="G287" i="3"/>
  <c r="L287" i="3" s="1"/>
  <c r="H288" i="3" s="1"/>
  <c r="C288" i="3" l="1"/>
  <c r="R288" i="3"/>
  <c r="D288" i="3"/>
  <c r="I288" i="3" s="1"/>
  <c r="O288" i="3" s="1"/>
  <c r="E288" i="3"/>
  <c r="J288" i="3" s="1"/>
  <c r="P288" i="3" s="1"/>
  <c r="S288" i="3"/>
  <c r="N288" i="3"/>
  <c r="F288" i="3" l="1"/>
  <c r="K288" i="3" l="1"/>
  <c r="G288" i="3"/>
  <c r="L288" i="3" l="1"/>
  <c r="C289" i="3"/>
  <c r="Q288" i="3"/>
  <c r="M289" i="3" s="1"/>
  <c r="H289" i="3"/>
  <c r="S289" i="3" l="1"/>
  <c r="N289" i="3"/>
  <c r="R289" i="3"/>
  <c r="D289" i="3"/>
  <c r="I289" i="3" s="1"/>
  <c r="O289" i="3" s="1"/>
  <c r="E289" i="3" l="1"/>
  <c r="J289" i="3" l="1"/>
  <c r="P289" i="3" s="1"/>
  <c r="F289" i="3"/>
  <c r="K289" i="3" l="1"/>
  <c r="Q289" i="3" s="1"/>
  <c r="M290" i="3" s="1"/>
  <c r="G289" i="3"/>
  <c r="L289" i="3" l="1"/>
  <c r="H290" i="3" s="1"/>
  <c r="C290" i="3"/>
  <c r="R290" i="3" l="1"/>
  <c r="D290" i="3"/>
  <c r="I290" i="3" s="1"/>
  <c r="O290" i="3" s="1"/>
  <c r="S290" i="3"/>
  <c r="N290" i="3"/>
  <c r="E290" i="3" l="1"/>
  <c r="J290" i="3" l="1"/>
  <c r="P290" i="3" s="1"/>
  <c r="F290" i="3"/>
  <c r="K290" i="3" l="1"/>
  <c r="Q290" i="3" s="1"/>
  <c r="M291" i="3" s="1"/>
  <c r="G290" i="3"/>
  <c r="L290" i="3" s="1"/>
  <c r="H291" i="3" s="1"/>
  <c r="C291" i="3"/>
  <c r="D291" i="3" l="1"/>
  <c r="I291" i="3" s="1"/>
  <c r="E291" i="3" s="1"/>
  <c r="J291" i="3" s="1"/>
  <c r="P291" i="3" s="1"/>
  <c r="R291" i="3"/>
  <c r="S291" i="3"/>
  <c r="N291" i="3"/>
  <c r="F291" i="3" l="1"/>
  <c r="O291" i="3"/>
  <c r="K291" i="3" l="1"/>
  <c r="Q291" i="3" s="1"/>
  <c r="M292" i="3" s="1"/>
  <c r="G291" i="3"/>
  <c r="L291" i="3" l="1"/>
  <c r="H292" i="3" s="1"/>
  <c r="C292" i="3"/>
  <c r="D292" i="3" l="1"/>
  <c r="R292" i="3"/>
  <c r="N292" i="3"/>
  <c r="S292" i="3"/>
  <c r="I292" i="3" l="1"/>
  <c r="O292" i="3" s="1"/>
  <c r="E292" i="3"/>
  <c r="J292" i="3" l="1"/>
  <c r="P292" i="3" s="1"/>
  <c r="F292" i="3"/>
  <c r="K292" i="3" l="1"/>
  <c r="Q292" i="3" s="1"/>
  <c r="M293" i="3" s="1"/>
  <c r="G292" i="3"/>
  <c r="L292" i="3" s="1"/>
  <c r="H293" i="3" s="1"/>
  <c r="C293" i="3" l="1"/>
  <c r="S293" i="3"/>
  <c r="N293" i="3"/>
  <c r="D293" i="3" l="1"/>
  <c r="I293" i="3" s="1"/>
  <c r="O293" i="3" s="1"/>
  <c r="R293" i="3"/>
  <c r="E293" i="3" l="1"/>
  <c r="J293" i="3" l="1"/>
  <c r="P293" i="3" s="1"/>
  <c r="F293" i="3"/>
  <c r="K293" i="3" l="1"/>
  <c r="Q293" i="3" s="1"/>
  <c r="G293" i="3"/>
  <c r="M294" i="3"/>
  <c r="L293" i="3" l="1"/>
  <c r="H294" i="3" s="1"/>
  <c r="C294" i="3"/>
  <c r="R294" i="3" l="1"/>
  <c r="D294" i="3"/>
  <c r="I294" i="3" s="1"/>
  <c r="O294" i="3" s="1"/>
  <c r="S294" i="3"/>
  <c r="N294" i="3"/>
  <c r="E294" i="3" l="1"/>
  <c r="J294" i="3" l="1"/>
  <c r="P294" i="3" s="1"/>
  <c r="F294" i="3"/>
  <c r="K294" i="3" l="1"/>
  <c r="Q294" i="3" s="1"/>
  <c r="M295" i="3" s="1"/>
  <c r="G294" i="3"/>
  <c r="L294" i="3" s="1"/>
  <c r="H295" i="3" s="1"/>
  <c r="C295" i="3"/>
  <c r="D295" i="3" l="1"/>
  <c r="I295" i="3" s="1"/>
  <c r="O295" i="3" s="1"/>
  <c r="E295" i="3"/>
  <c r="J295" i="3" s="1"/>
  <c r="P295" i="3" s="1"/>
  <c r="R295" i="3"/>
  <c r="N295" i="3"/>
  <c r="S295" i="3"/>
  <c r="F295" i="3" l="1"/>
  <c r="K295" i="3" l="1"/>
  <c r="Q295" i="3" s="1"/>
  <c r="M296" i="3" s="1"/>
  <c r="G295" i="3"/>
  <c r="L295" i="3" l="1"/>
  <c r="H296" i="3" s="1"/>
  <c r="C296" i="3"/>
  <c r="R296" i="3" l="1"/>
  <c r="D296" i="3"/>
  <c r="I296" i="3" s="1"/>
  <c r="O296" i="3" s="1"/>
  <c r="E296" i="3"/>
  <c r="J296" i="3" s="1"/>
  <c r="P296" i="3" s="1"/>
  <c r="N296" i="3"/>
  <c r="S296" i="3"/>
  <c r="F296" i="3" l="1"/>
  <c r="K296" i="3" l="1"/>
  <c r="Q296" i="3" s="1"/>
  <c r="M297" i="3" s="1"/>
  <c r="G296" i="3"/>
  <c r="L296" i="3" l="1"/>
  <c r="H297" i="3" s="1"/>
  <c r="C297" i="3"/>
  <c r="D297" i="3" l="1"/>
  <c r="I297" i="3" s="1"/>
  <c r="O297" i="3" s="1"/>
  <c r="R297" i="3"/>
  <c r="S297" i="3"/>
  <c r="N297" i="3"/>
  <c r="E297" i="3" l="1"/>
  <c r="J297" i="3" l="1"/>
  <c r="P297" i="3" s="1"/>
  <c r="F297" i="3"/>
  <c r="K297" i="3" l="1"/>
  <c r="Q297" i="3" s="1"/>
  <c r="M298" i="3" s="1"/>
  <c r="G297" i="3"/>
  <c r="L297" i="3" l="1"/>
  <c r="H298" i="3" s="1"/>
  <c r="C298" i="3"/>
  <c r="R298" i="3" l="1"/>
  <c r="D298" i="3"/>
  <c r="I298" i="3" s="1"/>
  <c r="O298" i="3" s="1"/>
  <c r="E298" i="3"/>
  <c r="J298" i="3" s="1"/>
  <c r="P298" i="3" s="1"/>
  <c r="N298" i="3"/>
  <c r="S298" i="3"/>
  <c r="F298" i="3" l="1"/>
  <c r="K298" i="3" l="1"/>
  <c r="Q298" i="3" s="1"/>
  <c r="M299" i="3" s="1"/>
  <c r="G298" i="3"/>
  <c r="L298" i="3" s="1"/>
  <c r="H299" i="3" s="1"/>
  <c r="C299" i="3" l="1"/>
  <c r="S299" i="3"/>
  <c r="N299" i="3"/>
  <c r="R299" i="3" l="1"/>
  <c r="D299" i="3"/>
  <c r="I299" i="3" s="1"/>
  <c r="O299" i="3" s="1"/>
  <c r="E299" i="3" l="1"/>
  <c r="J299" i="3" l="1"/>
  <c r="P299" i="3" s="1"/>
  <c r="F299" i="3"/>
  <c r="K299" i="3" l="1"/>
  <c r="Q299" i="3" s="1"/>
  <c r="M300" i="3" s="1"/>
  <c r="G299" i="3"/>
  <c r="L299" i="3" l="1"/>
  <c r="H300" i="3" s="1"/>
  <c r="C300" i="3"/>
  <c r="D300" i="3" l="1"/>
  <c r="I300" i="3" s="1"/>
  <c r="O300" i="3" s="1"/>
  <c r="E300" i="3"/>
  <c r="J300" i="3" s="1"/>
  <c r="P300" i="3" s="1"/>
  <c r="R300" i="3"/>
  <c r="N300" i="3"/>
  <c r="S300" i="3"/>
  <c r="F300" i="3" l="1"/>
  <c r="K300" i="3" l="1"/>
  <c r="Q300" i="3" s="1"/>
  <c r="M301" i="3" s="1"/>
  <c r="G300" i="3"/>
  <c r="L300" i="3" l="1"/>
  <c r="H301" i="3" s="1"/>
  <c r="C301" i="3"/>
  <c r="R301" i="3" l="1"/>
  <c r="D301" i="3"/>
  <c r="I301" i="3" s="1"/>
  <c r="O301" i="3" s="1"/>
  <c r="S301" i="3"/>
  <c r="N301" i="3"/>
  <c r="E301" i="3" l="1"/>
  <c r="J301" i="3" l="1"/>
  <c r="P301" i="3" s="1"/>
  <c r="F301" i="3"/>
  <c r="K301" i="3" l="1"/>
  <c r="Q301" i="3" s="1"/>
  <c r="M302" i="3" s="1"/>
  <c r="G301" i="3"/>
  <c r="L301" i="3" l="1"/>
  <c r="H302" i="3" s="1"/>
  <c r="C302" i="3"/>
  <c r="D302" i="3" l="1"/>
  <c r="I302" i="3" s="1"/>
  <c r="O302" i="3" s="1"/>
  <c r="R302" i="3"/>
  <c r="E302" i="3"/>
  <c r="J302" i="3" s="1"/>
  <c r="P302" i="3" s="1"/>
  <c r="F302" i="3"/>
  <c r="K302" i="3" s="1"/>
  <c r="Q302" i="3" s="1"/>
  <c r="M303" i="3" s="1"/>
  <c r="N302" i="3"/>
  <c r="S302" i="3"/>
  <c r="G302" i="3" l="1"/>
  <c r="L302" i="3" s="1"/>
  <c r="H303" i="3" s="1"/>
  <c r="N303" i="3" l="1"/>
  <c r="S303" i="3"/>
  <c r="C303" i="3"/>
  <c r="R303" i="3" l="1"/>
  <c r="D303" i="3"/>
  <c r="I303" i="3" s="1"/>
  <c r="E303" i="3" l="1"/>
  <c r="O303" i="3"/>
  <c r="J303" i="3" l="1"/>
  <c r="P303" i="3" s="1"/>
  <c r="F303" i="3"/>
  <c r="K303" i="3" l="1"/>
  <c r="Q303" i="3" s="1"/>
  <c r="M304" i="3" s="1"/>
  <c r="G303" i="3"/>
  <c r="L303" i="3" s="1"/>
  <c r="H304" i="3" s="1"/>
  <c r="C304" i="3"/>
  <c r="S304" i="3" l="1"/>
  <c r="N304" i="3"/>
  <c r="D304" i="3"/>
  <c r="I304" i="3" s="1"/>
  <c r="O304" i="3" s="1"/>
  <c r="R304" i="3"/>
  <c r="E304" i="3" l="1"/>
  <c r="J304" i="3" l="1"/>
  <c r="P304" i="3" s="1"/>
  <c r="F304" i="3"/>
  <c r="K304" i="3" l="1"/>
  <c r="Q304" i="3" s="1"/>
  <c r="G304" i="3"/>
  <c r="L304" i="3" s="1"/>
  <c r="H305" i="3" s="1"/>
  <c r="C305" i="3"/>
  <c r="M305" i="3"/>
  <c r="R305" i="3" l="1"/>
  <c r="D305" i="3"/>
  <c r="I305" i="3" s="1"/>
  <c r="O305" i="3" s="1"/>
  <c r="S305" i="3"/>
  <c r="N305" i="3"/>
  <c r="E305" i="3" l="1"/>
  <c r="J305" i="3" l="1"/>
  <c r="P305" i="3" s="1"/>
  <c r="F305" i="3"/>
  <c r="K305" i="3" l="1"/>
  <c r="Q305" i="3" s="1"/>
  <c r="M306" i="3" s="1"/>
  <c r="G305" i="3"/>
  <c r="L305" i="3" s="1"/>
  <c r="H306" i="3" s="1"/>
  <c r="C306" i="3"/>
  <c r="D306" i="3" l="1"/>
  <c r="I306" i="3" s="1"/>
  <c r="O306" i="3" s="1"/>
  <c r="R306" i="3"/>
  <c r="N306" i="3"/>
  <c r="S306" i="3"/>
  <c r="E306" i="3" l="1"/>
  <c r="J306" i="3" l="1"/>
  <c r="P306" i="3" s="1"/>
  <c r="F306" i="3"/>
  <c r="K306" i="3" l="1"/>
  <c r="Q306" i="3" s="1"/>
  <c r="M307" i="3" s="1"/>
  <c r="G306" i="3"/>
  <c r="L306" i="3" s="1"/>
  <c r="H307" i="3" s="1"/>
  <c r="C307" i="3"/>
  <c r="R307" i="3" l="1"/>
  <c r="D307" i="3"/>
  <c r="I307" i="3" s="1"/>
  <c r="E307" i="3"/>
  <c r="J307" i="3" s="1"/>
  <c r="P307" i="3" s="1"/>
  <c r="F307" i="3"/>
  <c r="K307" i="3" s="1"/>
  <c r="Q307" i="3" s="1"/>
  <c r="M308" i="3" s="1"/>
  <c r="N307" i="3"/>
  <c r="S307" i="3"/>
  <c r="O307" i="3"/>
  <c r="G307" i="3" l="1"/>
  <c r="L307" i="3" s="1"/>
  <c r="H308" i="3" s="1"/>
  <c r="N308" i="3" l="1"/>
  <c r="S308" i="3"/>
  <c r="C308" i="3"/>
  <c r="R308" i="3" l="1"/>
  <c r="D308" i="3"/>
  <c r="I308" i="3" s="1"/>
  <c r="O308" i="3" s="1"/>
  <c r="E308" i="3" l="1"/>
  <c r="J308" i="3" l="1"/>
  <c r="P308" i="3" s="1"/>
  <c r="F308" i="3"/>
  <c r="K308" i="3" l="1"/>
  <c r="Q308" i="3" s="1"/>
  <c r="M309" i="3" s="1"/>
  <c r="G308" i="3" l="1"/>
  <c r="L308" i="3" l="1"/>
  <c r="H309" i="3" s="1"/>
  <c r="C309" i="3"/>
  <c r="R309" i="3" l="1"/>
  <c r="D309" i="3"/>
  <c r="I309" i="3" s="1"/>
  <c r="O309" i="3" s="1"/>
  <c r="E309" i="3"/>
  <c r="J309" i="3" s="1"/>
  <c r="P309" i="3" s="1"/>
  <c r="F309" i="3"/>
  <c r="K309" i="3" s="1"/>
  <c r="Q309" i="3" s="1"/>
  <c r="M310" i="3" s="1"/>
  <c r="S309" i="3"/>
  <c r="N309" i="3"/>
  <c r="G309" i="3" l="1"/>
  <c r="L309" i="3" s="1"/>
  <c r="H310" i="3" s="1"/>
  <c r="N310" i="3" l="1"/>
  <c r="S310" i="3"/>
  <c r="C310" i="3"/>
  <c r="R310" i="3" l="1"/>
  <c r="D310" i="3"/>
  <c r="I310" i="3" s="1"/>
  <c r="O310" i="3" s="1"/>
  <c r="E310" i="3" l="1"/>
  <c r="J310" i="3" l="1"/>
  <c r="P310" i="3" s="1"/>
  <c r="F310" i="3"/>
  <c r="K310" i="3" l="1"/>
  <c r="Q310" i="3" s="1"/>
  <c r="M311" i="3" s="1"/>
  <c r="G310" i="3"/>
  <c r="L310" i="3" l="1"/>
  <c r="H311" i="3" s="1"/>
  <c r="C311" i="3"/>
  <c r="D311" i="3" l="1"/>
  <c r="I311" i="3" s="1"/>
  <c r="O311" i="3" s="1"/>
  <c r="R311" i="3"/>
  <c r="E311" i="3"/>
  <c r="J311" i="3" s="1"/>
  <c r="P311" i="3" s="1"/>
  <c r="N311" i="3"/>
  <c r="S311" i="3"/>
  <c r="F311" i="3" l="1"/>
  <c r="K311" i="3" l="1"/>
  <c r="Q311" i="3" s="1"/>
  <c r="M312" i="3" s="1"/>
  <c r="G311" i="3"/>
  <c r="L311" i="3" l="1"/>
  <c r="H312" i="3" s="1"/>
  <c r="C312" i="3"/>
  <c r="D312" i="3" l="1"/>
  <c r="I312" i="3" s="1"/>
  <c r="R312" i="3"/>
  <c r="E312" i="3"/>
  <c r="J312" i="3" s="1"/>
  <c r="P312" i="3" s="1"/>
  <c r="F312" i="3"/>
  <c r="K312" i="3" s="1"/>
  <c r="Q312" i="3" s="1"/>
  <c r="M313" i="3" s="1"/>
  <c r="S312" i="3"/>
  <c r="N312" i="3"/>
  <c r="O312" i="3"/>
  <c r="G312" i="3" l="1"/>
  <c r="L312" i="3" s="1"/>
  <c r="H313" i="3" s="1"/>
  <c r="C313" i="3"/>
  <c r="R313" i="3" l="1"/>
  <c r="D313" i="3"/>
  <c r="I313" i="3" s="1"/>
  <c r="O313" i="3" s="1"/>
  <c r="N313" i="3"/>
  <c r="S313" i="3"/>
  <c r="E313" i="3" l="1"/>
  <c r="J313" i="3" l="1"/>
  <c r="P313" i="3" s="1"/>
  <c r="F313" i="3"/>
  <c r="K313" i="3" l="1"/>
  <c r="Q313" i="3" s="1"/>
  <c r="M314" i="3" s="1"/>
  <c r="G313" i="3"/>
  <c r="L313" i="3" s="1"/>
  <c r="H314" i="3" s="1"/>
  <c r="S314" i="3" l="1"/>
  <c r="N314" i="3"/>
  <c r="C314" i="3"/>
  <c r="D314" i="3" l="1"/>
  <c r="I314" i="3" s="1"/>
  <c r="O314" i="3" s="1"/>
  <c r="R314" i="3"/>
  <c r="E314" i="3"/>
  <c r="J314" i="3" s="1"/>
  <c r="P314" i="3" s="1"/>
  <c r="F314" i="3"/>
  <c r="K314" i="3" s="1"/>
  <c r="Q314" i="3" s="1"/>
  <c r="M315" i="3" s="1"/>
  <c r="G314" i="3" l="1"/>
  <c r="L314" i="3" s="1"/>
  <c r="H315" i="3" s="1"/>
  <c r="N315" i="3" l="1"/>
  <c r="S315" i="3"/>
  <c r="C315" i="3"/>
  <c r="D315" i="3" l="1"/>
  <c r="I315" i="3" s="1"/>
  <c r="O315" i="3" s="1"/>
  <c r="R315" i="3"/>
  <c r="E315" i="3" l="1"/>
  <c r="J315" i="3" l="1"/>
  <c r="P315" i="3" s="1"/>
  <c r="F315" i="3"/>
  <c r="K315" i="3" l="1"/>
  <c r="Q315" i="3" s="1"/>
  <c r="M316" i="3" s="1"/>
  <c r="G315" i="3"/>
  <c r="L315" i="3" l="1"/>
  <c r="H316" i="3" s="1"/>
  <c r="C316" i="3"/>
  <c r="D316" i="3" l="1"/>
  <c r="I316" i="3" s="1"/>
  <c r="O316" i="3" s="1"/>
  <c r="E316" i="3"/>
  <c r="J316" i="3" s="1"/>
  <c r="P316" i="3" s="1"/>
  <c r="R316" i="3"/>
  <c r="F316" i="3"/>
  <c r="K316" i="3" s="1"/>
  <c r="Q316" i="3" s="1"/>
  <c r="M317" i="3" s="1"/>
  <c r="N316" i="3"/>
  <c r="S316" i="3"/>
  <c r="G316" i="3" l="1"/>
  <c r="L316" i="3" s="1"/>
  <c r="H317" i="3" s="1"/>
  <c r="N317" i="3" l="1"/>
  <c r="S317" i="3"/>
  <c r="C317" i="3"/>
  <c r="D317" i="3" l="1"/>
  <c r="I317" i="3" s="1"/>
  <c r="O317" i="3" s="1"/>
  <c r="R317" i="3"/>
  <c r="E317" i="3"/>
  <c r="J317" i="3" s="1"/>
  <c r="P317" i="3" s="1"/>
  <c r="F317" i="3"/>
  <c r="K317" i="3" s="1"/>
  <c r="Q317" i="3" s="1"/>
  <c r="M318" i="3" s="1"/>
  <c r="G317" i="3" l="1"/>
  <c r="L317" i="3" s="1"/>
  <c r="H318" i="3" s="1"/>
  <c r="S318" i="3" l="1"/>
  <c r="N318" i="3"/>
  <c r="C318" i="3"/>
  <c r="D318" i="3" l="1"/>
  <c r="I318" i="3" s="1"/>
  <c r="O318" i="3" s="1"/>
  <c r="R318" i="3"/>
  <c r="E318" i="3"/>
  <c r="J318" i="3" s="1"/>
  <c r="P318" i="3" s="1"/>
  <c r="F318" i="3" l="1"/>
  <c r="K318" i="3" l="1"/>
  <c r="Q318" i="3" s="1"/>
  <c r="M319" i="3" s="1"/>
  <c r="G318" i="3"/>
  <c r="L318" i="3" l="1"/>
  <c r="H319" i="3" s="1"/>
  <c r="C319" i="3"/>
  <c r="R319" i="3" l="1"/>
  <c r="D319" i="3"/>
  <c r="I319" i="3" s="1"/>
  <c r="E319" i="3"/>
  <c r="J319" i="3" s="1"/>
  <c r="P319" i="3" s="1"/>
  <c r="S319" i="3"/>
  <c r="N319" i="3"/>
  <c r="O319" i="3"/>
  <c r="F319" i="3" l="1"/>
  <c r="K319" i="3" l="1"/>
  <c r="Q319" i="3" s="1"/>
  <c r="M320" i="3" s="1"/>
  <c r="G319" i="3" l="1"/>
  <c r="L319" i="3" l="1"/>
  <c r="H320" i="3" s="1"/>
  <c r="C320" i="3"/>
  <c r="R320" i="3" l="1"/>
  <c r="D320" i="3"/>
  <c r="I320" i="3" s="1"/>
  <c r="O320" i="3" s="1"/>
  <c r="E320" i="3"/>
  <c r="J320" i="3" s="1"/>
  <c r="P320" i="3" s="1"/>
  <c r="F320" i="3"/>
  <c r="K320" i="3" s="1"/>
  <c r="Q320" i="3" s="1"/>
  <c r="M321" i="3" s="1"/>
  <c r="N320" i="3"/>
  <c r="S320" i="3"/>
  <c r="G320" i="3" l="1"/>
  <c r="L320" i="3" s="1"/>
  <c r="H321" i="3" s="1"/>
  <c r="N321" i="3" l="1"/>
  <c r="S321" i="3"/>
  <c r="C321" i="3"/>
  <c r="R321" i="3" l="1"/>
  <c r="D321" i="3"/>
  <c r="I321" i="3" s="1"/>
  <c r="O321" i="3" s="1"/>
  <c r="E321" i="3"/>
  <c r="J321" i="3" s="1"/>
  <c r="P321" i="3" s="1"/>
  <c r="F321" i="3"/>
  <c r="K321" i="3" s="1"/>
  <c r="Q321" i="3" s="1"/>
  <c r="M322" i="3" s="1"/>
  <c r="G321" i="3" l="1"/>
  <c r="L321" i="3" s="1"/>
  <c r="H322" i="3" s="1"/>
  <c r="S322" i="3" s="1"/>
  <c r="N322" i="3" l="1"/>
  <c r="C322" i="3"/>
  <c r="R322" i="3" l="1"/>
  <c r="D322" i="3"/>
  <c r="I322" i="3" l="1"/>
  <c r="O322" i="3" s="1"/>
  <c r="E322" i="3" l="1"/>
  <c r="J322" i="3" l="1"/>
  <c r="P322" i="3" s="1"/>
  <c r="F322" i="3"/>
  <c r="K322" i="3" l="1"/>
  <c r="Q322" i="3" s="1"/>
  <c r="M323" i="3" s="1"/>
  <c r="G322" i="3"/>
  <c r="L322" i="3" l="1"/>
  <c r="H323" i="3" s="1"/>
  <c r="C323" i="3"/>
  <c r="D323" i="3" l="1"/>
  <c r="R323" i="3"/>
  <c r="N323" i="3"/>
  <c r="S323" i="3"/>
  <c r="I323" i="3" l="1"/>
  <c r="O323" i="3" s="1"/>
  <c r="E323" i="3"/>
  <c r="J323" i="3" s="1"/>
  <c r="P323" i="3" s="1"/>
  <c r="F323" i="3"/>
  <c r="K323" i="3" l="1"/>
  <c r="Q323" i="3" s="1"/>
  <c r="M324" i="3" s="1"/>
  <c r="G323" i="3" l="1"/>
  <c r="L323" i="3" l="1"/>
  <c r="H324" i="3" s="1"/>
  <c r="C324" i="3"/>
  <c r="R324" i="3" l="1"/>
  <c r="D324" i="3"/>
  <c r="I324" i="3" s="1"/>
  <c r="O324" i="3" s="1"/>
  <c r="S324" i="3"/>
  <c r="N324" i="3"/>
  <c r="E324" i="3" l="1"/>
  <c r="J324" i="3" s="1"/>
  <c r="P324" i="3" s="1"/>
  <c r="F324" i="3"/>
  <c r="K324" i="3" s="1"/>
  <c r="Q324" i="3" s="1"/>
  <c r="M325" i="3" s="1"/>
  <c r="G324" i="3" l="1"/>
  <c r="L324" i="3"/>
  <c r="H325" i="3" s="1"/>
  <c r="C325" i="3"/>
  <c r="R325" i="3" l="1"/>
  <c r="D325" i="3"/>
  <c r="I325" i="3" s="1"/>
  <c r="O325" i="3" s="1"/>
  <c r="S325" i="3"/>
  <c r="N325" i="3"/>
  <c r="E325" i="3" l="1"/>
  <c r="J325" i="3" l="1"/>
  <c r="P325" i="3" s="1"/>
  <c r="F325" i="3" l="1"/>
  <c r="K325" i="3" s="1"/>
  <c r="Q325" i="3" s="1"/>
  <c r="M326" i="3" s="1"/>
  <c r="G325" i="3" l="1"/>
  <c r="L325" i="3" l="1"/>
  <c r="H326" i="3" s="1"/>
  <c r="C326" i="3"/>
  <c r="R326" i="3" l="1"/>
  <c r="D326" i="3"/>
  <c r="I326" i="3" s="1"/>
  <c r="O326" i="3" s="1"/>
  <c r="N326" i="3"/>
  <c r="S326" i="3"/>
  <c r="E326" i="3" l="1"/>
  <c r="J326" i="3" l="1"/>
  <c r="P326" i="3" s="1"/>
  <c r="F326" i="3" l="1"/>
  <c r="K326" i="3" s="1"/>
  <c r="Q326" i="3" s="1"/>
  <c r="M327" i="3" s="1"/>
  <c r="G326" i="3" l="1"/>
  <c r="L326" i="3"/>
  <c r="H327" i="3" s="1"/>
  <c r="C327" i="3"/>
  <c r="R327" i="3" l="1"/>
  <c r="D327" i="3"/>
  <c r="N327" i="3"/>
  <c r="S327" i="3"/>
  <c r="I327" i="3" l="1"/>
  <c r="O327" i="3" l="1"/>
  <c r="E327" i="3"/>
  <c r="J327" i="3" l="1"/>
  <c r="P327" i="3" s="1"/>
  <c r="F327" i="3"/>
  <c r="K327" i="3" l="1"/>
  <c r="Q327" i="3" s="1"/>
  <c r="M328" i="3" s="1"/>
  <c r="G327" i="3"/>
  <c r="L327" i="3" s="1"/>
  <c r="H328" i="3" s="1"/>
  <c r="C328" i="3" l="1"/>
  <c r="R328" i="3"/>
  <c r="D328" i="3"/>
  <c r="I328" i="3" s="1"/>
  <c r="O328" i="3" s="1"/>
  <c r="S328" i="3"/>
  <c r="N328" i="3"/>
  <c r="E328" i="3" l="1"/>
  <c r="J328" i="3" l="1"/>
  <c r="P328" i="3" s="1"/>
  <c r="F328" i="3"/>
  <c r="K328" i="3" l="1"/>
  <c r="Q328" i="3" s="1"/>
  <c r="M329" i="3" s="1"/>
  <c r="G328" i="3" l="1"/>
  <c r="L328" i="3" s="1"/>
  <c r="H329" i="3" s="1"/>
  <c r="N329" i="3" s="1"/>
  <c r="S329" i="3" l="1"/>
  <c r="C329" i="3"/>
  <c r="R329" i="3" l="1"/>
  <c r="D329" i="3"/>
  <c r="I329" i="3" l="1"/>
  <c r="O329" i="3" s="1"/>
  <c r="E329" i="3" l="1"/>
  <c r="J329" i="3" l="1"/>
  <c r="P329" i="3" s="1"/>
  <c r="F329" i="3"/>
  <c r="K329" i="3" l="1"/>
  <c r="Q329" i="3" s="1"/>
  <c r="M330" i="3" s="1"/>
  <c r="G329" i="3" l="1"/>
  <c r="L329" i="3" l="1"/>
  <c r="H330" i="3" s="1"/>
  <c r="C330" i="3"/>
  <c r="S330" i="3" l="1"/>
  <c r="N330" i="3"/>
  <c r="R330" i="3"/>
  <c r="D330" i="3"/>
  <c r="I330" i="3" s="1"/>
  <c r="O330" i="3" s="1"/>
  <c r="E330" i="3" l="1"/>
  <c r="J330" i="3" l="1"/>
  <c r="P330" i="3" s="1"/>
  <c r="F330" i="3" l="1"/>
  <c r="K330" i="3" l="1"/>
  <c r="Q330" i="3" s="1"/>
  <c r="M331" i="3" s="1"/>
  <c r="G330" i="3" l="1"/>
  <c r="L330" i="3" l="1"/>
  <c r="H331" i="3" s="1"/>
  <c r="C331" i="3"/>
  <c r="S331" i="3" l="1"/>
  <c r="N331" i="3"/>
  <c r="R331" i="3"/>
  <c r="D331" i="3"/>
  <c r="I331" i="3" s="1"/>
  <c r="O331" i="3" s="1"/>
  <c r="E331" i="3" l="1"/>
  <c r="J331" i="3" l="1"/>
  <c r="P331" i="3" s="1"/>
  <c r="F331" i="3"/>
  <c r="K331" i="3" l="1"/>
  <c r="Q331" i="3" s="1"/>
  <c r="M332" i="3" s="1"/>
  <c r="G331" i="3"/>
  <c r="L331" i="3" s="1"/>
  <c r="H332" i="3" s="1"/>
  <c r="S332" i="3" l="1"/>
  <c r="N332" i="3"/>
  <c r="C332" i="3"/>
  <c r="D332" i="3" l="1"/>
  <c r="I332" i="3" s="1"/>
  <c r="O332" i="3" s="1"/>
  <c r="R332" i="3"/>
  <c r="E332" i="3"/>
  <c r="J332" i="3" s="1"/>
  <c r="P332" i="3" s="1"/>
  <c r="F332" i="3" l="1"/>
  <c r="K332" i="3" s="1"/>
  <c r="Q332" i="3" s="1"/>
  <c r="M333" i="3" s="1"/>
  <c r="G332" i="3" l="1"/>
  <c r="L332" i="3" s="1"/>
  <c r="H333" i="3" s="1"/>
  <c r="S333" i="3"/>
  <c r="N333" i="3"/>
  <c r="C333" i="3"/>
  <c r="D333" i="3" l="1"/>
  <c r="I333" i="3" s="1"/>
  <c r="R333" i="3"/>
  <c r="E333" i="3" l="1"/>
  <c r="O333" i="3"/>
  <c r="J333" i="3" l="1"/>
  <c r="P333" i="3" s="1"/>
  <c r="F333" i="3" l="1"/>
  <c r="K333" i="3" l="1"/>
  <c r="Q333" i="3" s="1"/>
  <c r="M334" i="3" s="1"/>
  <c r="G333" i="3" l="1"/>
  <c r="L333" i="3" l="1"/>
  <c r="H334" i="3" s="1"/>
  <c r="C334" i="3"/>
  <c r="D334" i="3" l="1"/>
  <c r="I334" i="3" s="1"/>
  <c r="O334" i="3" s="1"/>
  <c r="R334" i="3"/>
  <c r="E334" i="3"/>
  <c r="J334" i="3" s="1"/>
  <c r="P334" i="3" s="1"/>
  <c r="N334" i="3"/>
  <c r="S334" i="3"/>
  <c r="F334" i="3" l="1"/>
  <c r="K334" i="3" l="1"/>
  <c r="Q334" i="3" s="1"/>
  <c r="M335" i="3" s="1"/>
  <c r="G334" i="3" l="1"/>
  <c r="L334" i="3" l="1"/>
  <c r="H335" i="3" s="1"/>
  <c r="C335" i="3"/>
  <c r="S335" i="3" l="1"/>
  <c r="N335" i="3"/>
  <c r="D335" i="3"/>
  <c r="I335" i="3" s="1"/>
  <c r="O335" i="3" s="1"/>
  <c r="R335" i="3"/>
  <c r="E335" i="3" l="1"/>
  <c r="J335" i="3" l="1"/>
  <c r="P335" i="3" s="1"/>
  <c r="F335" i="3" l="1"/>
  <c r="K335" i="3" l="1"/>
  <c r="Q335" i="3" s="1"/>
  <c r="M336" i="3" s="1"/>
  <c r="G335" i="3" l="1"/>
  <c r="L335" i="3" l="1"/>
  <c r="H336" i="3" s="1"/>
  <c r="C336" i="3"/>
  <c r="R336" i="3" l="1"/>
  <c r="D336" i="3"/>
  <c r="I336" i="3" s="1"/>
  <c r="O336" i="3" s="1"/>
  <c r="S336" i="3"/>
  <c r="N336" i="3"/>
  <c r="E336" i="3" l="1"/>
  <c r="J336" i="3" s="1"/>
  <c r="P336" i="3" s="1"/>
  <c r="F336" i="3"/>
  <c r="K336" i="3" l="1"/>
  <c r="Q336" i="3" s="1"/>
  <c r="M337" i="3" s="1"/>
  <c r="G336" i="3"/>
  <c r="L336" i="3" s="1"/>
  <c r="H337" i="3" s="1"/>
  <c r="S337" i="3" l="1"/>
  <c r="N337" i="3"/>
  <c r="C337" i="3"/>
  <c r="R337" i="3" l="1"/>
  <c r="D337" i="3"/>
  <c r="I337" i="3" s="1"/>
  <c r="O337" i="3" s="1"/>
  <c r="E337" i="3" l="1"/>
  <c r="J337" i="3" l="1"/>
  <c r="P337" i="3" s="1"/>
  <c r="F337" i="3"/>
  <c r="K337" i="3" l="1"/>
  <c r="Q337" i="3" s="1"/>
  <c r="M338" i="3" s="1"/>
  <c r="G337" i="3" l="1"/>
  <c r="L337" i="3" l="1"/>
  <c r="H338" i="3" s="1"/>
  <c r="C338" i="3"/>
  <c r="R338" i="3" l="1"/>
  <c r="D338" i="3"/>
  <c r="I338" i="3" s="1"/>
  <c r="O338" i="3" s="1"/>
  <c r="S338" i="3"/>
  <c r="N338" i="3"/>
  <c r="E338" i="3" l="1"/>
  <c r="J338" i="3" l="1"/>
  <c r="P338" i="3" s="1"/>
  <c r="F338" i="3" l="1"/>
  <c r="K338" i="3" l="1"/>
  <c r="Q338" i="3" s="1"/>
  <c r="M339" i="3" s="1"/>
  <c r="G338" i="3" l="1"/>
  <c r="L338" i="3" l="1"/>
  <c r="H339" i="3" s="1"/>
  <c r="C339" i="3"/>
  <c r="R339" i="3" l="1"/>
  <c r="D339" i="3"/>
  <c r="I339" i="3" s="1"/>
  <c r="O339" i="3" s="1"/>
  <c r="S339" i="3"/>
  <c r="N339" i="3"/>
  <c r="E339" i="3" l="1"/>
  <c r="J339" i="3" l="1"/>
  <c r="P339" i="3" s="1"/>
  <c r="F339" i="3"/>
  <c r="K339" i="3" l="1"/>
  <c r="Q339" i="3" s="1"/>
  <c r="M340" i="3" s="1"/>
  <c r="G339" i="3"/>
  <c r="L339" i="3" s="1"/>
  <c r="H340" i="3" s="1"/>
  <c r="C340" i="3" l="1"/>
  <c r="R340" i="3"/>
  <c r="D340" i="3"/>
  <c r="I340" i="3" s="1"/>
  <c r="O340" i="3" s="1"/>
  <c r="N340" i="3"/>
  <c r="S340" i="3"/>
  <c r="E340" i="3" l="1"/>
  <c r="J340" i="3" l="1"/>
  <c r="P340" i="3" s="1"/>
  <c r="F340" i="3"/>
  <c r="K340" i="3" l="1"/>
  <c r="Q340" i="3" s="1"/>
  <c r="M341" i="3" s="1"/>
  <c r="G340" i="3"/>
  <c r="L340" i="3" l="1"/>
  <c r="H341" i="3" s="1"/>
  <c r="C341" i="3"/>
  <c r="R341" i="3" l="1"/>
  <c r="D341" i="3"/>
  <c r="I341" i="3" s="1"/>
  <c r="O341" i="3" s="1"/>
  <c r="E341" i="3"/>
  <c r="J341" i="3" s="1"/>
  <c r="P341" i="3" s="1"/>
  <c r="F341" i="3"/>
  <c r="K341" i="3" s="1"/>
  <c r="Q341" i="3" s="1"/>
  <c r="M342" i="3" s="1"/>
  <c r="N341" i="3"/>
  <c r="S341" i="3"/>
  <c r="G341" i="3" l="1"/>
  <c r="L341" i="3" s="1"/>
  <c r="H342" i="3" s="1"/>
  <c r="S342" i="3" l="1"/>
  <c r="N342" i="3"/>
  <c r="C342" i="3"/>
  <c r="R342" i="3" l="1"/>
  <c r="D342" i="3"/>
  <c r="I342" i="3" s="1"/>
  <c r="O342" i="3" s="1"/>
  <c r="E342" i="3"/>
  <c r="J342" i="3" s="1"/>
  <c r="F342" i="3" l="1"/>
  <c r="P342" i="3"/>
  <c r="K342" i="3" l="1"/>
  <c r="Q342" i="3" s="1"/>
  <c r="M343" i="3" s="1"/>
  <c r="G342" i="3"/>
  <c r="L342" i="3" s="1"/>
  <c r="H343" i="3" s="1"/>
  <c r="N343" i="3" l="1"/>
  <c r="S343" i="3"/>
  <c r="C343" i="3"/>
  <c r="R343" i="3" l="1"/>
  <c r="D343" i="3"/>
  <c r="I343" i="3" s="1"/>
  <c r="O343" i="3" s="1"/>
  <c r="E343" i="3"/>
  <c r="J343" i="3" s="1"/>
  <c r="P343" i="3" s="1"/>
  <c r="F343" i="3" l="1"/>
  <c r="K343" i="3" s="1"/>
  <c r="Q343" i="3" s="1"/>
  <c r="M344" i="3" s="1"/>
  <c r="G343" i="3"/>
  <c r="L343" i="3" s="1"/>
  <c r="H344" i="3" s="1"/>
  <c r="S344" i="3" l="1"/>
  <c r="N344" i="3"/>
  <c r="C344" i="3"/>
  <c r="R344" i="3" l="1"/>
  <c r="D344" i="3"/>
  <c r="I344" i="3" s="1"/>
  <c r="E344" i="3" l="1"/>
  <c r="O344" i="3"/>
  <c r="J344" i="3" l="1"/>
  <c r="P344" i="3" s="1"/>
  <c r="F344" i="3"/>
  <c r="K344" i="3" l="1"/>
  <c r="Q344" i="3" s="1"/>
  <c r="M345" i="3" s="1"/>
  <c r="G344" i="3"/>
  <c r="L344" i="3" s="1"/>
  <c r="H345" i="3" s="1"/>
  <c r="C345" i="3" l="1"/>
  <c r="D345" i="3"/>
  <c r="I345" i="3" s="1"/>
  <c r="O345" i="3" s="1"/>
  <c r="R345" i="3"/>
  <c r="E345" i="3"/>
  <c r="J345" i="3" s="1"/>
  <c r="P345" i="3" s="1"/>
  <c r="S345" i="3"/>
  <c r="N345" i="3"/>
  <c r="F345" i="3" l="1"/>
  <c r="K345" i="3" l="1"/>
  <c r="Q345" i="3" s="1"/>
  <c r="M346" i="3" s="1"/>
  <c r="G345" i="3"/>
  <c r="L345" i="3" s="1"/>
  <c r="H346" i="3" s="1"/>
  <c r="C346" i="3" l="1"/>
  <c r="S346" i="3"/>
  <c r="N346" i="3"/>
  <c r="R346" i="3"/>
  <c r="D346" i="3"/>
  <c r="I346" i="3" s="1"/>
  <c r="O346" i="3" s="1"/>
  <c r="E346" i="3" l="1"/>
  <c r="J346" i="3" l="1"/>
  <c r="P346" i="3" s="1"/>
  <c r="F346" i="3"/>
  <c r="K346" i="3" l="1"/>
  <c r="Q346" i="3" s="1"/>
  <c r="M347" i="3" s="1"/>
  <c r="G346" i="3"/>
  <c r="L346" i="3" s="1"/>
  <c r="H347" i="3" s="1"/>
  <c r="C347" i="3" l="1"/>
  <c r="D347" i="3" s="1"/>
  <c r="I347" i="3" s="1"/>
  <c r="O347" i="3" s="1"/>
  <c r="S347" i="3"/>
  <c r="N347" i="3"/>
  <c r="E347" i="3" l="1"/>
  <c r="J347" i="3" s="1"/>
  <c r="P347" i="3" s="1"/>
  <c r="R347" i="3"/>
  <c r="F347" i="3"/>
  <c r="K347" i="3" l="1"/>
  <c r="Q347" i="3" s="1"/>
  <c r="M348" i="3" s="1"/>
  <c r="G347" i="3" l="1"/>
  <c r="L347" i="3"/>
  <c r="H348" i="3" s="1"/>
  <c r="C348" i="3"/>
  <c r="R348" i="3" l="1"/>
  <c r="D348" i="3"/>
  <c r="I348" i="3" s="1"/>
  <c r="O348" i="3" s="1"/>
  <c r="N348" i="3"/>
  <c r="S348" i="3"/>
  <c r="E348" i="3" l="1"/>
  <c r="J348" i="3" l="1"/>
  <c r="P348" i="3" s="1"/>
  <c r="F348" i="3" l="1"/>
  <c r="K348" i="3"/>
  <c r="Q348" i="3" s="1"/>
  <c r="M349" i="3" s="1"/>
  <c r="G348" i="3"/>
  <c r="L348" i="3" s="1"/>
  <c r="H349" i="3" s="1"/>
  <c r="C349" i="3"/>
  <c r="N349" i="3" l="1"/>
  <c r="S349" i="3"/>
  <c r="E349" i="3"/>
  <c r="R349" i="3"/>
  <c r="D349" i="3"/>
  <c r="I349" i="3" s="1"/>
  <c r="O349" i="3" s="1"/>
  <c r="J349" i="3" l="1"/>
  <c r="P349" i="3" s="1"/>
  <c r="F349" i="3"/>
  <c r="K349" i="3" l="1"/>
  <c r="Q349" i="3" s="1"/>
  <c r="M350" i="3" s="1"/>
  <c r="G349" i="3" l="1"/>
  <c r="L349" i="3" l="1"/>
  <c r="H350" i="3" s="1"/>
  <c r="C350" i="3"/>
  <c r="D350" i="3" l="1"/>
  <c r="I350" i="3" s="1"/>
  <c r="O350" i="3" s="1"/>
  <c r="R350" i="3"/>
  <c r="S350" i="3"/>
  <c r="N350" i="3"/>
  <c r="E350" i="3" l="1"/>
  <c r="J350" i="3" l="1"/>
  <c r="F350" i="3" s="1"/>
  <c r="K350" i="3" s="1"/>
  <c r="G350" i="3" l="1"/>
  <c r="L350" i="3" s="1"/>
  <c r="Q350" i="3"/>
  <c r="C351" i="3"/>
  <c r="P350" i="3"/>
  <c r="H351" i="3"/>
  <c r="D351" i="3" l="1"/>
  <c r="I351" i="3" s="1"/>
  <c r="E351" i="3" s="1"/>
  <c r="J351" i="3" s="1"/>
  <c r="F351" i="3" s="1"/>
  <c r="K351" i="3" s="1"/>
  <c r="Q351" i="3" s="1"/>
  <c r="M351" i="3"/>
  <c r="R351" i="3" s="1"/>
  <c r="S351" i="3"/>
  <c r="N351" i="3"/>
  <c r="G351" i="3" l="1"/>
  <c r="L351" i="3" s="1"/>
  <c r="H352" i="3" s="1"/>
  <c r="P351" i="3"/>
  <c r="O351" i="3"/>
  <c r="M352" i="3" s="1"/>
  <c r="S352" i="3" l="1"/>
  <c r="N352" i="3"/>
  <c r="C352" i="3"/>
  <c r="R352" i="3" l="1"/>
  <c r="D352" i="3"/>
  <c r="I352" i="3" s="1"/>
  <c r="O352" i="3" s="1"/>
  <c r="E352" i="3"/>
  <c r="J352" i="3" s="1"/>
  <c r="F352" i="3" l="1"/>
  <c r="P352" i="3"/>
  <c r="K352" i="3" l="1"/>
  <c r="Q352" i="3" s="1"/>
  <c r="M353" i="3" s="1"/>
  <c r="G352" i="3"/>
  <c r="L352" i="3" s="1"/>
  <c r="H353" i="3" s="1"/>
  <c r="N353" i="3" l="1"/>
  <c r="S353" i="3"/>
  <c r="C353" i="3"/>
  <c r="D353" i="3" l="1"/>
  <c r="I353" i="3" s="1"/>
  <c r="O353" i="3" s="1"/>
  <c r="R353" i="3"/>
  <c r="E353" i="3"/>
  <c r="J353" i="3" s="1"/>
  <c r="P353" i="3" s="1"/>
  <c r="F353" i="3" l="1"/>
  <c r="K353" i="3" l="1"/>
  <c r="Q353" i="3" s="1"/>
  <c r="M354" i="3" s="1"/>
  <c r="G353" i="3"/>
  <c r="L353" i="3" s="1"/>
  <c r="H354" i="3" s="1"/>
  <c r="C354" i="3" l="1"/>
  <c r="N354" i="3"/>
  <c r="S354" i="3"/>
  <c r="D354" i="3" l="1"/>
  <c r="R354" i="3"/>
  <c r="I354" i="3" l="1"/>
  <c r="O354" i="3" l="1"/>
  <c r="E354" i="3"/>
  <c r="J354" i="3" l="1"/>
  <c r="P354" i="3" s="1"/>
  <c r="F354" i="3" l="1"/>
  <c r="K354" i="3" l="1"/>
  <c r="Q354" i="3" s="1"/>
  <c r="M355" i="3" s="1"/>
  <c r="G354" i="3"/>
  <c r="L354" i="3" s="1"/>
  <c r="H355" i="3" s="1"/>
  <c r="C355" i="3"/>
  <c r="D355" i="3" l="1"/>
  <c r="I355" i="3" s="1"/>
  <c r="O355" i="3" s="1"/>
  <c r="R355" i="3"/>
  <c r="E355" i="3"/>
  <c r="J355" i="3" s="1"/>
  <c r="P355" i="3" s="1"/>
  <c r="N355" i="3"/>
  <c r="S355" i="3"/>
  <c r="F355" i="3" l="1"/>
  <c r="K355" i="3" l="1"/>
  <c r="Q355" i="3" s="1"/>
  <c r="M356" i="3" s="1"/>
  <c r="G355" i="3"/>
  <c r="L355" i="3" l="1"/>
  <c r="H356" i="3" s="1"/>
  <c r="C356" i="3"/>
  <c r="D356" i="3" l="1"/>
  <c r="I356" i="3" s="1"/>
  <c r="O356" i="3" s="1"/>
  <c r="R356" i="3"/>
  <c r="E356" i="3"/>
  <c r="J356" i="3" s="1"/>
  <c r="P356" i="3" s="1"/>
  <c r="S356" i="3"/>
  <c r="N356" i="3"/>
  <c r="F356" i="3" l="1"/>
  <c r="K356" i="3" l="1"/>
  <c r="Q356" i="3" s="1"/>
  <c r="M357" i="3" s="1"/>
  <c r="G356" i="3"/>
  <c r="L356" i="3" l="1"/>
  <c r="H357" i="3" s="1"/>
  <c r="C357" i="3"/>
  <c r="R357" i="3" l="1"/>
  <c r="D357" i="3"/>
  <c r="I357" i="3" s="1"/>
  <c r="O357" i="3" s="1"/>
  <c r="E357" i="3"/>
  <c r="J357" i="3" s="1"/>
  <c r="P357" i="3" s="1"/>
  <c r="F357" i="3"/>
  <c r="K357" i="3" s="1"/>
  <c r="Q357" i="3" s="1"/>
  <c r="S357" i="3"/>
  <c r="N357" i="3"/>
  <c r="M358" i="3" l="1"/>
  <c r="G357" i="3"/>
  <c r="L357" i="3" s="1"/>
  <c r="H358" i="3" s="1"/>
  <c r="S358" i="3" l="1"/>
  <c r="N358" i="3"/>
  <c r="C358" i="3"/>
  <c r="R358" i="3" l="1"/>
  <c r="D358" i="3"/>
  <c r="I358" i="3" s="1"/>
  <c r="O358" i="3" s="1"/>
  <c r="E358" i="3" l="1"/>
  <c r="J358" i="3" l="1"/>
  <c r="P358" i="3" s="1"/>
  <c r="F358" i="3" l="1"/>
  <c r="K358" i="3"/>
  <c r="Q358" i="3" s="1"/>
  <c r="M359" i="3" s="1"/>
  <c r="G358" i="3"/>
  <c r="L358" i="3" s="1"/>
  <c r="H359" i="3" s="1"/>
  <c r="C359" i="3"/>
  <c r="R359" i="3" l="1"/>
  <c r="D359" i="3"/>
  <c r="I359" i="3" s="1"/>
  <c r="O359" i="3" s="1"/>
  <c r="S359" i="3"/>
  <c r="N359" i="3"/>
  <c r="E359" i="3" l="1"/>
  <c r="J359" i="3" l="1"/>
  <c r="P359" i="3" s="1"/>
  <c r="F359" i="3"/>
  <c r="K359" i="3" l="1"/>
  <c r="Q359" i="3" s="1"/>
  <c r="M360" i="3" s="1"/>
  <c r="G359" i="3"/>
  <c r="L359" i="3" s="1"/>
  <c r="H360" i="3" s="1"/>
  <c r="C360" i="3"/>
  <c r="D360" i="3" l="1"/>
  <c r="I360" i="3" s="1"/>
  <c r="O360" i="3" s="1"/>
  <c r="E360" i="3"/>
  <c r="J360" i="3" s="1"/>
  <c r="P360" i="3" s="1"/>
  <c r="R360" i="3"/>
  <c r="S360" i="3"/>
  <c r="N360" i="3"/>
  <c r="F360" i="3" l="1"/>
  <c r="K360" i="3" s="1"/>
  <c r="Q360" i="3" s="1"/>
  <c r="M361" i="3" s="1"/>
  <c r="G360" i="3"/>
  <c r="L360" i="3" s="1"/>
  <c r="H361" i="3" s="1"/>
  <c r="S361" i="3" l="1"/>
  <c r="N361" i="3"/>
  <c r="C361" i="3"/>
  <c r="R361" i="3" l="1"/>
  <c r="D361" i="3"/>
  <c r="I361" i="3" s="1"/>
  <c r="O361" i="3" s="1"/>
  <c r="E361" i="3"/>
  <c r="J361" i="3" s="1"/>
  <c r="P361" i="3" s="1"/>
  <c r="F361" i="3" l="1"/>
  <c r="K361" i="3"/>
  <c r="Q361" i="3" s="1"/>
  <c r="M362" i="3" s="1"/>
  <c r="G361" i="3" l="1"/>
  <c r="L361" i="3" l="1"/>
  <c r="H362" i="3" s="1"/>
  <c r="C362" i="3"/>
  <c r="N362" i="3" l="1"/>
  <c r="S362" i="3"/>
  <c r="D362" i="3"/>
  <c r="I362" i="3" s="1"/>
  <c r="O362" i="3" s="1"/>
  <c r="R362" i="3"/>
  <c r="E362" i="3" l="1"/>
  <c r="J362" i="3" l="1"/>
  <c r="P362" i="3" s="1"/>
  <c r="F362" i="3" l="1"/>
  <c r="K362" i="3"/>
  <c r="Q362" i="3" s="1"/>
  <c r="M363" i="3" s="1"/>
  <c r="G362" i="3" l="1"/>
  <c r="L362" i="3" l="1"/>
  <c r="H363" i="3" s="1"/>
  <c r="C363" i="3"/>
  <c r="N363" i="3" l="1"/>
  <c r="S363" i="3"/>
  <c r="D363" i="3"/>
  <c r="I363" i="3" s="1"/>
  <c r="O363" i="3" s="1"/>
  <c r="R363" i="3"/>
  <c r="E363" i="3" l="1"/>
  <c r="J363" i="3" l="1"/>
  <c r="P363" i="3" s="1"/>
  <c r="F363" i="3" l="1"/>
  <c r="K363" i="3" l="1"/>
  <c r="Q363" i="3" s="1"/>
  <c r="M364" i="3" s="1"/>
  <c r="G363" i="3" l="1"/>
  <c r="L363" i="3" l="1"/>
  <c r="H364" i="3" s="1"/>
  <c r="C364" i="3"/>
  <c r="N364" i="3" l="1"/>
  <c r="S364" i="3"/>
  <c r="D364" i="3"/>
  <c r="I364" i="3" s="1"/>
  <c r="O364" i="3" s="1"/>
  <c r="R364" i="3"/>
  <c r="E364" i="3" l="1"/>
  <c r="J364" i="3" l="1"/>
  <c r="P364" i="3" s="1"/>
  <c r="F364" i="3"/>
  <c r="K364" i="3" l="1"/>
  <c r="Q364" i="3" s="1"/>
  <c r="M365" i="3" s="1"/>
  <c r="G364" i="3" l="1"/>
  <c r="L364" i="3" l="1"/>
  <c r="H365" i="3" s="1"/>
  <c r="S365" i="3" s="1"/>
  <c r="C365" i="3"/>
  <c r="N365" i="3" l="1"/>
  <c r="R365" i="3"/>
  <c r="D365" i="3"/>
  <c r="I365" i="3" s="1"/>
  <c r="O365" i="3" s="1"/>
  <c r="E365" i="3" l="1"/>
  <c r="J365" i="3" l="1"/>
  <c r="P365" i="3" s="1"/>
  <c r="F365" i="3" l="1"/>
  <c r="K365" i="3" l="1"/>
  <c r="Q365" i="3" s="1"/>
  <c r="M366" i="3" s="1"/>
  <c r="G365" i="3" l="1"/>
  <c r="L365" i="3" l="1"/>
  <c r="H366" i="3" s="1"/>
  <c r="C366" i="3"/>
  <c r="N366" i="3" l="1"/>
  <c r="S366" i="3"/>
  <c r="D366" i="3"/>
  <c r="I366" i="3" s="1"/>
  <c r="O366" i="3" s="1"/>
  <c r="R366" i="3"/>
  <c r="E366" i="3" l="1"/>
  <c r="J366" i="3" l="1"/>
  <c r="P366" i="3" s="1"/>
  <c r="F366" i="3" l="1"/>
  <c r="K366" i="3" l="1"/>
  <c r="Q366" i="3" s="1"/>
  <c r="M367" i="3" s="1"/>
  <c r="G366" i="3" l="1"/>
  <c r="L366" i="3" l="1"/>
  <c r="H367" i="3" s="1"/>
  <c r="S367" i="3" s="1"/>
  <c r="C367" i="3"/>
  <c r="D367" i="3" l="1"/>
  <c r="I367" i="3" s="1"/>
  <c r="E367" i="3" s="1"/>
  <c r="R367" i="3"/>
  <c r="N367" i="3"/>
  <c r="O367" i="3" l="1"/>
  <c r="J367" i="3"/>
  <c r="P367" i="3" s="1"/>
  <c r="F367" i="3" l="1"/>
  <c r="K367" i="3" l="1"/>
  <c r="Q367" i="3" s="1"/>
  <c r="M368" i="3" s="1"/>
  <c r="G367" i="3" l="1"/>
  <c r="L367" i="3" l="1"/>
  <c r="H368" i="3" s="1"/>
  <c r="S368" i="3" s="1"/>
  <c r="C368" i="3"/>
  <c r="R368" i="3" l="1"/>
  <c r="D368" i="3"/>
  <c r="I368" i="3" s="1"/>
  <c r="O368" i="3" s="1"/>
  <c r="N368" i="3"/>
  <c r="E368" i="3" l="1"/>
  <c r="J368" i="3" l="1"/>
  <c r="P368" i="3" s="1"/>
  <c r="F368" i="3" l="1"/>
  <c r="K368" i="3" l="1"/>
  <c r="Q368" i="3" s="1"/>
  <c r="M369" i="3" s="1"/>
  <c r="G368" i="3"/>
  <c r="L368" i="3" s="1"/>
  <c r="H369" i="3" s="1"/>
  <c r="S369" i="3" s="1"/>
  <c r="C369" i="3" l="1"/>
  <c r="R369" i="3" s="1"/>
  <c r="D369" i="3"/>
  <c r="I369" i="3" s="1"/>
  <c r="O369" i="3" s="1"/>
  <c r="N369" i="3"/>
  <c r="E369" i="3" l="1"/>
  <c r="J369" i="3" s="1"/>
  <c r="P369" i="3" s="1"/>
  <c r="F369" i="3"/>
  <c r="K369" i="3" s="1"/>
  <c r="Q369" i="3" s="1"/>
  <c r="M370" i="3" s="1"/>
  <c r="G369" i="3" l="1"/>
  <c r="L369" i="3" s="1"/>
  <c r="H370" i="3" s="1"/>
  <c r="S370" i="3" s="1"/>
  <c r="C370" i="3"/>
  <c r="N370" i="3"/>
  <c r="D370" i="3" l="1"/>
  <c r="I370" i="3" s="1"/>
  <c r="O370" i="3" s="1"/>
  <c r="R370" i="3"/>
  <c r="E370" i="3" l="1"/>
  <c r="J370" i="3" s="1"/>
  <c r="P370" i="3" s="1"/>
  <c r="F370" i="3"/>
  <c r="K370" i="3" l="1"/>
  <c r="Q370" i="3" s="1"/>
  <c r="M371" i="3" s="1"/>
  <c r="G370" i="3" l="1"/>
  <c r="L370" i="3" l="1"/>
  <c r="H371" i="3" s="1"/>
  <c r="S371" i="3" s="1"/>
  <c r="C371" i="3"/>
  <c r="R371" i="3" l="1"/>
  <c r="D371" i="3"/>
  <c r="I371" i="3" s="1"/>
  <c r="E371" i="3" s="1"/>
  <c r="J371" i="3" s="1"/>
  <c r="P371" i="3" s="1"/>
  <c r="N371" i="3"/>
  <c r="F371" i="3" l="1"/>
  <c r="O371" i="3"/>
  <c r="K371" i="3" l="1"/>
  <c r="Q371" i="3" s="1"/>
  <c r="M372" i="3" s="1"/>
  <c r="G371" i="3" l="1"/>
  <c r="L371" i="3" l="1"/>
  <c r="H372" i="3" s="1"/>
  <c r="C372" i="3"/>
  <c r="D372" i="3" l="1"/>
  <c r="I372" i="3" s="1"/>
  <c r="R372" i="3"/>
  <c r="E372" i="3"/>
  <c r="S372" i="3"/>
  <c r="N372" i="3"/>
  <c r="O372" i="3"/>
  <c r="J372" i="3" l="1"/>
  <c r="P372" i="3" s="1"/>
  <c r="F372" i="3" l="1"/>
  <c r="K372" i="3" s="1"/>
  <c r="Q372" i="3" s="1"/>
  <c r="M373" i="3" s="1"/>
  <c r="H26" i="3" s="1"/>
  <c r="G372" i="3"/>
  <c r="L372" i="3" s="1"/>
  <c r="H373" i="3" s="1"/>
  <c r="S373" i="3" s="1"/>
  <c r="C373" i="3" l="1"/>
  <c r="D373" i="3"/>
  <c r="I373" i="3" s="1"/>
  <c r="O373" i="3" s="1"/>
  <c r="R373" i="3"/>
  <c r="N373" i="3"/>
  <c r="E373" i="3" l="1"/>
  <c r="J373" i="3" l="1"/>
  <c r="P373" i="3" s="1"/>
  <c r="F373" i="3"/>
  <c r="K373" i="3" l="1"/>
  <c r="Q373" i="3" s="1"/>
  <c r="G373" i="3" l="1"/>
  <c r="L373" i="3" s="1"/>
</calcChain>
</file>

<file path=xl/sharedStrings.xml><?xml version="1.0" encoding="utf-8"?>
<sst xmlns="http://schemas.openxmlformats.org/spreadsheetml/2006/main" count="51" uniqueCount="50">
  <si>
    <t>R0</t>
  </si>
  <si>
    <t>Susceptible, Infected, Recovered Model</t>
  </si>
  <si>
    <t>Rate equations</t>
  </si>
  <si>
    <r>
      <t>where beta is the transmission rate (equals R0</t>
    </r>
    <r>
      <rPr>
        <sz val="11"/>
        <color theme="1"/>
        <rFont val="Calibri"/>
        <family val="2"/>
      </rPr>
      <t>×gamma)</t>
    </r>
  </si>
  <si>
    <t>and gamma is the recovery rate (inverse of the contagious period)</t>
  </si>
  <si>
    <t>S = susceptible or "unreacted" population</t>
  </si>
  <si>
    <t>I = infected population</t>
  </si>
  <si>
    <t>R = recovered (or dead), no longer contagious and therefore inert</t>
  </si>
  <si>
    <t>N = total population = S+I+R</t>
  </si>
  <si>
    <t>Rate at which the susceptible population becomes infected</t>
  </si>
  <si>
    <t>Rate at which the infected population is depleted</t>
  </si>
  <si>
    <t>Basic reproduction number</t>
  </si>
  <si>
    <t>recovery period (days)</t>
  </si>
  <si>
    <t>recovery rate gamma (calculated)</t>
  </si>
  <si>
    <t>transmission rate beta (calculated)</t>
  </si>
  <si>
    <t>reciprocal days</t>
  </si>
  <si>
    <t>infections per day</t>
  </si>
  <si>
    <t>Time</t>
  </si>
  <si>
    <t>Runge-Kutta equations</t>
  </si>
  <si>
    <t>s0</t>
  </si>
  <si>
    <t>s1</t>
  </si>
  <si>
    <t>s2</t>
  </si>
  <si>
    <t>s3</t>
  </si>
  <si>
    <t>i0</t>
  </si>
  <si>
    <t>i1</t>
  </si>
  <si>
    <t>i2</t>
  </si>
  <si>
    <t>i3</t>
  </si>
  <si>
    <t>dI/dt = 0 when S/N =</t>
  </si>
  <si>
    <t>(c) Levinson Productivity Systems, PC.  Does not constitute engineering advice. For illustrative purposes only, no warranties expressed or implied.</t>
  </si>
  <si>
    <r>
      <t>Starting conditions,</t>
    </r>
    <r>
      <rPr>
        <b/>
        <sz val="11"/>
        <color theme="1"/>
        <rFont val="Calibri"/>
        <family val="2"/>
        <scheme val="minor"/>
      </rPr>
      <t xml:space="preserve"> user-defined in yellow</t>
    </r>
  </si>
  <si>
    <t>Attack rate</t>
  </si>
  <si>
    <t>To calculate total affected</t>
  </si>
  <si>
    <t>Initial susceptible fraction (calculated)</t>
  </si>
  <si>
    <t>Initial infected fraction</t>
  </si>
  <si>
    <t>Initial vaccinated fraction</t>
  </si>
  <si>
    <t>Use 0 if no vaccination is available</t>
  </si>
  <si>
    <t>s</t>
  </si>
  <si>
    <t>i</t>
  </si>
  <si>
    <t>r</t>
  </si>
  <si>
    <t>r0</t>
  </si>
  <si>
    <t>r1</t>
  </si>
  <si>
    <t>r2</t>
  </si>
  <si>
    <t>r3</t>
  </si>
  <si>
    <t>s+i+r</t>
  </si>
  <si>
    <t>Increment in days (delta t)</t>
  </si>
  <si>
    <t>Check</t>
  </si>
  <si>
    <t>Estimated</t>
  </si>
  <si>
    <t>di/dt</t>
  </si>
  <si>
    <t>These three must add to exactly 1</t>
  </si>
  <si>
    <t>Area under the Infected curve = total r minus initial vaccinated fraction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</si>
</sst>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%"/>
    <numFmt numFmtId="170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0" fillId="0" borderId="1" xfId="0" applyBorder="1"/>
    <xf numFmtId="164" fontId="0" fillId="0" borderId="3" xfId="0" applyNumberFormat="1" applyBorder="1"/>
    <xf numFmtId="164" fontId="0" fillId="0" borderId="4" xfId="0" applyNumberFormat="1" applyBorder="1"/>
    <xf numFmtId="0" fontId="0" fillId="2" borderId="0" xfId="0" applyFill="1"/>
    <xf numFmtId="0" fontId="0" fillId="0" borderId="1" xfId="0" applyFill="1" applyBorder="1"/>
    <xf numFmtId="165" fontId="0" fillId="0" borderId="0" xfId="0" applyNumberFormat="1"/>
    <xf numFmtId="165" fontId="0" fillId="0" borderId="1" xfId="0" applyNumberFormat="1" applyFill="1" applyBorder="1"/>
    <xf numFmtId="0" fontId="0" fillId="0" borderId="5" xfId="0" applyBorder="1"/>
    <xf numFmtId="0" fontId="0" fillId="0" borderId="6" xfId="0" applyBorder="1"/>
    <xf numFmtId="10" fontId="0" fillId="0" borderId="7" xfId="0" applyNumberFormat="1" applyBorder="1"/>
    <xf numFmtId="2" fontId="0" fillId="0" borderId="1" xfId="0" applyNumberFormat="1" applyBorder="1"/>
    <xf numFmtId="0" fontId="0" fillId="0" borderId="9" xfId="0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9" xfId="0" applyFill="1" applyBorder="1"/>
    <xf numFmtId="170" fontId="0" fillId="0" borderId="0" xfId="0" applyNumberFormat="1"/>
    <xf numFmtId="170" fontId="0" fillId="0" borderId="1" xfId="0" applyNumberFormat="1" applyBorder="1"/>
    <xf numFmtId="164" fontId="0" fillId="0" borderId="7" xfId="0" applyNumberFormat="1" applyBorder="1"/>
    <xf numFmtId="2" fontId="0" fillId="0" borderId="11" xfId="0" applyNumberFormat="1" applyFill="1" applyBorder="1"/>
    <xf numFmtId="2" fontId="0" fillId="2" borderId="12" xfId="0" applyNumberFormat="1" applyFill="1" applyBorder="1"/>
    <xf numFmtId="2" fontId="0" fillId="2" borderId="13" xfId="0" applyNumberFormat="1" applyFill="1" applyBorder="1"/>
    <xf numFmtId="0" fontId="0" fillId="3" borderId="1" xfId="0" applyFill="1" applyBorder="1"/>
    <xf numFmtId="10" fontId="0" fillId="3" borderId="0" xfId="0" applyNumberFormat="1" applyFill="1"/>
    <xf numFmtId="10" fontId="0" fillId="3" borderId="1" xfId="0" applyNumberFormat="1" applyFill="1" applyBorder="1"/>
    <xf numFmtId="0" fontId="0" fillId="4" borderId="1" xfId="0" applyFill="1" applyBorder="1"/>
    <xf numFmtId="10" fontId="0" fillId="4" borderId="0" xfId="0" applyNumberFormat="1" applyFill="1"/>
    <xf numFmtId="10" fontId="0" fillId="4" borderId="10" xfId="0" applyNumberFormat="1" applyFill="1" applyBorder="1"/>
    <xf numFmtId="10" fontId="0" fillId="4" borderId="2" xfId="0" applyNumberFormat="1" applyFill="1" applyBorder="1"/>
    <xf numFmtId="0" fontId="0" fillId="5" borderId="1" xfId="0" applyFill="1" applyBorder="1"/>
    <xf numFmtId="10" fontId="0" fillId="5" borderId="0" xfId="0" applyNumberFormat="1" applyFill="1"/>
    <xf numFmtId="10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Fraction infected</a:t>
            </a:r>
            <a:r>
              <a:rPr lang="en-US" baseline="0"/>
              <a:t>  R0=2, 40% vaccinated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SIR_Model!$H$31</c:f>
              <c:strCache>
                <c:ptCount val="1"/>
                <c:pt idx="0">
                  <c:v>i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SIR_Model!$H$32:$H$212</c:f>
              <c:numCache>
                <c:formatCode>0.00%</c:formatCode>
                <c:ptCount val="181"/>
                <c:pt idx="0">
                  <c:v>0.01</c:v>
                </c:pt>
                <c:pt idx="1">
                  <c:v>1.1104654761803083E-2</c:v>
                </c:pt>
                <c:pt idx="2">
                  <c:v>1.232726747532038E-2</c:v>
                </c:pt>
                <c:pt idx="3">
                  <c:v>1.3679487343176706E-2</c:v>
                </c:pt>
                <c:pt idx="4">
                  <c:v>1.5173894263388211E-2</c:v>
                </c:pt>
                <c:pt idx="5">
                  <c:v>1.6824020998062392E-2</c:v>
                </c:pt>
                <c:pt idx="6">
                  <c:v>1.8644361624600071E-2</c:v>
                </c:pt>
                <c:pt idx="7">
                  <c:v>2.0650362101766712E-2</c:v>
                </c:pt>
                <c:pt idx="8">
                  <c:v>2.2858388087126084E-2</c:v>
                </c:pt>
                <c:pt idx="9">
                  <c:v>2.5285664426834938E-2</c:v>
                </c:pt>
                <c:pt idx="10">
                  <c:v>2.7950180040631586E-2</c:v>
                </c:pt>
                <c:pt idx="11">
                  <c:v>3.0870551296833613E-2</c:v>
                </c:pt>
                <c:pt idx="12">
                  <c:v>3.4065836485995524E-2</c:v>
                </c:pt>
                <c:pt idx="13">
                  <c:v>3.7555293750633177E-2</c:v>
                </c:pt>
                <c:pt idx="14">
                  <c:v>4.1358074927772014E-2</c:v>
                </c:pt>
                <c:pt idx="15">
                  <c:v>4.5492848348374477E-2</c:v>
                </c:pt>
                <c:pt idx="16">
                  <c:v>4.997734486770225E-2</c:v>
                </c:pt>
                <c:pt idx="17">
                  <c:v>5.482782343652054E-2</c:v>
                </c:pt>
                <c:pt idx="18">
                  <c:v>6.005845552120459E-2</c:v>
                </c:pt>
                <c:pt idx="19">
                  <c:v>6.5680631768721839E-2</c:v>
                </c:pt>
                <c:pt idx="20">
                  <c:v>7.1702199558746557E-2</c:v>
                </c:pt>
                <c:pt idx="21">
                  <c:v>7.8126646463078014E-2</c:v>
                </c:pt>
                <c:pt idx="22">
                  <c:v>8.4952251979714094E-2</c:v>
                </c:pt>
                <c:pt idx="23">
                  <c:v>9.2171237888753837E-2</c:v>
                </c:pt>
                <c:pt idx="24">
                  <c:v>9.9768955650051117E-2</c:v>
                </c:pt>
                <c:pt idx="25">
                  <c:v>0.10772315667702025</c:v>
                </c:pt>
                <c:pt idx="26">
                  <c:v>0.11600339713825587</c:v>
                </c:pt>
                <c:pt idx="27">
                  <c:v>0.12457063209818786</c:v>
                </c:pt>
                <c:pt idx="28">
                  <c:v>0.13337705324195104</c:v>
                </c:pt>
                <c:pt idx="29">
                  <c:v>0.14236621922130469</c:v>
                </c:pt>
                <c:pt idx="30">
                  <c:v>0.15147351722961008</c:v>
                </c:pt>
                <c:pt idx="31">
                  <c:v>0.16062697871182818</c:v>
                </c:pt>
                <c:pt idx="32">
                  <c:v>0.16974845175934392</c:v>
                </c:pt>
                <c:pt idx="33">
                  <c:v>0.17875510908221975</c:v>
                </c:pt>
                <c:pt idx="34">
                  <c:v>0.1875612455215909</c:v>
                </c:pt>
                <c:pt idx="35">
                  <c:v>0.19608029537016178</c:v>
                </c:pt>
                <c:pt idx="36">
                  <c:v>0.20422697997710865</c:v>
                </c:pt>
                <c:pt idx="37">
                  <c:v>0.21191948265742097</c:v>
                </c:pt>
                <c:pt idx="38">
                  <c:v>0.21908154260274662</c:v>
                </c:pt>
                <c:pt idx="39">
                  <c:v>0.22564436314708672</c:v>
                </c:pt>
                <c:pt idx="40">
                  <c:v>0.23154824210591884</c:v>
                </c:pt>
                <c:pt idx="41">
                  <c:v>0.23674385162421144</c:v>
                </c:pt>
                <c:pt idx="42">
                  <c:v>0.24119311981149177</c:v>
                </c:pt>
                <c:pt idx="43">
                  <c:v>0.24486969367614272</c:v>
                </c:pt>
                <c:pt idx="44">
                  <c:v>0.2477589896766442</c:v>
                </c:pt>
                <c:pt idx="45">
                  <c:v>0.24985786207994523</c:v>
                </c:pt>
                <c:pt idx="46">
                  <c:v>0.25117393837196239</c:v>
                </c:pt>
                <c:pt idx="47">
                  <c:v>0.25172468410379578</c:v>
                </c:pt>
                <c:pt idx="48">
                  <c:v>0.25153626648653937</c:v>
                </c:pt>
                <c:pt idx="49">
                  <c:v>0.25064228717575399</c:v>
                </c:pt>
                <c:pt idx="50">
                  <c:v>0.24908245093813103</c:v>
                </c:pt>
                <c:pt idx="51">
                  <c:v>0.2469012294902552</c:v>
                </c:pt>
                <c:pt idx="52">
                  <c:v>0.24414657005568635</c:v>
                </c:pt>
                <c:pt idx="53">
                  <c:v>0.24086868733679889</c:v>
                </c:pt>
                <c:pt idx="54">
                  <c:v>0.23711896668454099</c:v>
                </c:pt>
                <c:pt idx="55">
                  <c:v>0.23294899606362268</c:v>
                </c:pt>
                <c:pt idx="56">
                  <c:v>0.22840973548023052</c:v>
                </c:pt>
                <c:pt idx="57">
                  <c:v>0.22355082515046729</c:v>
                </c:pt>
                <c:pt idx="58">
                  <c:v>0.21842002792775081</c:v>
                </c:pt>
                <c:pt idx="59">
                  <c:v>0.21306279731573868</c:v>
                </c:pt>
                <c:pt idx="60">
                  <c:v>0.2075219596113328</c:v>
                </c:pt>
                <c:pt idx="61">
                  <c:v>0.20183749713697291</c:v>
                </c:pt>
                <c:pt idx="62">
                  <c:v>0.19604641889991936</c:v>
                </c:pt>
                <c:pt idx="63">
                  <c:v>0.19018270513065927</c:v>
                </c:pt>
                <c:pt idx="64">
                  <c:v>0.18427731279590465</c:v>
                </c:pt>
                <c:pt idx="65">
                  <c:v>0.17835823017632263</c:v>
                </c:pt>
                <c:pt idx="66">
                  <c:v>0.17245056980019391</c:v>
                </c:pt>
                <c:pt idx="67">
                  <c:v>0.16657669031868835</c:v>
                </c:pt>
                <c:pt idx="68">
                  <c:v>0.16075633921248389</c:v>
                </c:pt>
                <c:pt idx="69">
                  <c:v>0.15500680947408718</c:v>
                </c:pt>
                <c:pt idx="70">
                  <c:v>0.14934310457691105</c:v>
                </c:pt>
                <c:pt idx="71">
                  <c:v>0.14377810709842936</c:v>
                </c:pt>
                <c:pt idx="72">
                  <c:v>0.13832274730015848</c:v>
                </c:pt>
                <c:pt idx="73">
                  <c:v>0.13298616878011615</c:v>
                </c:pt>
                <c:pt idx="74">
                  <c:v>0.12777588900806272</c:v>
                </c:pt>
                <c:pt idx="75">
                  <c:v>0.12269795313832448</c:v>
                </c:pt>
                <c:pt idx="76">
                  <c:v>0.11775707997958877</c:v>
                </c:pt>
                <c:pt idx="77">
                  <c:v>0.11295679939697387</c:v>
                </c:pt>
                <c:pt idx="78">
                  <c:v>0.10829958074027143</c:v>
                </c:pt>
                <c:pt idx="79">
                  <c:v>0.10378695214447019</c:v>
                </c:pt>
                <c:pt idx="80">
                  <c:v>9.9419610744653539E-2</c:v>
                </c:pt>
                <c:pt idx="81">
                  <c:v>9.5197523996321101E-2</c:v>
                </c:pt>
                <c:pt idx="82">
                  <c:v>9.1120022402268464E-2</c:v>
                </c:pt>
                <c:pt idx="83">
                  <c:v>8.7185884025485785E-2</c:v>
                </c:pt>
                <c:pt idx="84">
                  <c:v>8.3393411220217456E-2</c:v>
                </c:pt>
                <c:pt idx="85">
                  <c:v>7.9740500045557036E-2</c:v>
                </c:pt>
                <c:pt idx="86">
                  <c:v>7.6224702842095746E-2</c:v>
                </c:pt>
                <c:pt idx="87">
                  <c:v>7.2843284455827342E-2</c:v>
                </c:pt>
                <c:pt idx="88">
                  <c:v>6.9593272587724839E-2</c:v>
                </c:pt>
                <c:pt idx="89">
                  <c:v>6.647150273458477E-2</c:v>
                </c:pt>
                <c:pt idx="90">
                  <c:v>6.3474658168853684E-2</c:v>
                </c:pt>
                <c:pt idx="91">
                  <c:v>6.0599305383788028E-2</c:v>
                </c:pt>
                <c:pt idx="92">
                  <c:v>5.7841925406704325E-2</c:v>
                </c:pt>
                <c:pt idx="93">
                  <c:v>5.5198941358230447E-2</c:v>
                </c:pt>
                <c:pt idx="94">
                  <c:v>5.266674261012913E-2</c:v>
                </c:pt>
                <c:pt idx="95">
                  <c:v>5.0241705869006746E-2</c:v>
                </c:pt>
                <c:pt idx="96">
                  <c:v>4.7920213488473203E-2</c:v>
                </c:pt>
                <c:pt idx="97">
                  <c:v>4.5698669288394049E-2</c:v>
                </c:pt>
                <c:pt idx="98">
                  <c:v>4.357351213699058E-2</c:v>
                </c:pt>
                <c:pt idx="99">
                  <c:v>4.1541227529841913E-2</c:v>
                </c:pt>
                <c:pt idx="100">
                  <c:v>3.9598357379409865E-2</c:v>
                </c:pt>
                <c:pt idx="101">
                  <c:v>3.7741508209584558E-2</c:v>
                </c:pt>
                <c:pt idx="102">
                  <c:v>3.5967357931942757E-2</c:v>
                </c:pt>
                <c:pt idx="103">
                  <c:v>3.4272661363903979E-2</c:v>
                </c:pt>
                <c:pt idx="104">
                  <c:v>3.2654254633724344E-2</c:v>
                </c:pt>
                <c:pt idx="105">
                  <c:v>3.1109058603235547E-2</c:v>
                </c:pt>
                <c:pt idx="106">
                  <c:v>2.9634081426356859E-2</c:v>
                </c:pt>
                <c:pt idx="107">
                  <c:v>2.8226420349617989E-2</c:v>
                </c:pt>
                <c:pt idx="108">
                  <c:v>2.6883262850162695E-2</c:v>
                </c:pt>
                <c:pt idx="109">
                  <c:v>2.5601887196888891E-2</c:v>
                </c:pt>
                <c:pt idx="110">
                  <c:v>2.4379662511453529E-2</c:v>
                </c:pt>
                <c:pt idx="111">
                  <c:v>2.3214048397763216E-2</c:v>
                </c:pt>
                <c:pt idx="112">
                  <c:v>2.2102594201221223E-2</c:v>
                </c:pt>
                <c:pt idx="113">
                  <c:v>2.1042937952347126E-2</c:v>
                </c:pt>
                <c:pt idx="114">
                  <c:v>2.0032805043369448E-2</c:v>
                </c:pt>
                <c:pt idx="115">
                  <c:v>1.9070006680960365E-2</c:v>
                </c:pt>
                <c:pt idx="116">
                  <c:v>1.8152438153383771E-2</c:v>
                </c:pt>
                <c:pt idx="117">
                  <c:v>1.7278076945917237E-2</c:v>
                </c:pt>
                <c:pt idx="118">
                  <c:v>1.6444980734440489E-2</c:v>
                </c:pt>
                <c:pt idx="119">
                  <c:v>1.5651285283517811E-2</c:v>
                </c:pt>
                <c:pt idx="120">
                  <c:v>1.4895202272102157E-2</c:v>
                </c:pt>
                <c:pt idx="121">
                  <c:v>1.4175017067120333E-2</c:v>
                </c:pt>
                <c:pt idx="122">
                  <c:v>1.348908646263032E-2</c:v>
                </c:pt>
                <c:pt idx="123">
                  <c:v>1.2835836399944792E-2</c:v>
                </c:pt>
                <c:pt idx="124">
                  <c:v>1.221375968206315E-2</c:v>
                </c:pt>
                <c:pt idx="125">
                  <c:v>1.1621413693923936E-2</c:v>
                </c:pt>
                <c:pt idx="126">
                  <c:v>1.1057418138358716E-2</c:v>
                </c:pt>
                <c:pt idx="127">
                  <c:v>1.0520452796177561E-2</c:v>
                </c:pt>
                <c:pt idx="128">
                  <c:v>1.0009255317527326E-2</c:v>
                </c:pt>
                <c:pt idx="129">
                  <c:v>9.5226190505205491E-3</c:v>
                </c:pt>
                <c:pt idx="130">
                  <c:v>9.0593909121204647E-3</c:v>
                </c:pt>
                <c:pt idx="131">
                  <c:v>8.618469305372729E-3</c:v>
                </c:pt>
                <c:pt idx="132">
                  <c:v>8.1988020862851733E-3</c:v>
                </c:pt>
                <c:pt idx="133">
                  <c:v>7.7993845829620809E-3</c:v>
                </c:pt>
                <c:pt idx="134">
                  <c:v>7.4192576689894223E-3</c:v>
                </c:pt>
                <c:pt idx="135">
                  <c:v>7.0575058925331597E-3</c:v>
                </c:pt>
                <c:pt idx="136">
                  <c:v>6.7132556621462315E-3</c:v>
                </c:pt>
                <c:pt idx="137">
                  <c:v>6.3856734898737697E-3</c:v>
                </c:pt>
                <c:pt idx="138">
                  <c:v>6.0739642918940856E-3</c:v>
                </c:pt>
                <c:pt idx="139">
                  <c:v>5.7773697466290286E-3</c:v>
                </c:pt>
                <c:pt idx="140">
                  <c:v>5.4951667099962442E-3</c:v>
                </c:pt>
                <c:pt idx="141">
                  <c:v>5.226665687252839E-3</c:v>
                </c:pt>
                <c:pt idx="142">
                  <c:v>4.9712093606907506E-3</c:v>
                </c:pt>
                <c:pt idx="143">
                  <c:v>4.728171172284904E-3</c:v>
                </c:pt>
                <c:pt idx="144">
                  <c:v>4.4969539602625298E-3</c:v>
                </c:pt>
                <c:pt idx="145">
                  <c:v>4.2769886484527531E-3</c:v>
                </c:pt>
                <c:pt idx="146">
                  <c:v>4.0677329871870102E-3</c:v>
                </c:pt>
                <c:pt idx="147">
                  <c:v>3.8686703444504463E-3</c:v>
                </c:pt>
                <c:pt idx="148">
                  <c:v>3.6793085459300833E-3</c:v>
                </c:pt>
                <c:pt idx="149">
                  <c:v>3.4991787625651351E-3</c:v>
                </c:pt>
                <c:pt idx="150">
                  <c:v>3.3278344441766976E-3</c:v>
                </c:pt>
                <c:pt idx="151">
                  <c:v>3.1648502977365375E-3</c:v>
                </c:pt>
                <c:pt idx="152">
                  <c:v>3.0098213088264191E-3</c:v>
                </c:pt>
                <c:pt idx="153">
                  <c:v>2.862361804839134E-3</c:v>
                </c:pt>
                <c:pt idx="154">
                  <c:v>2.722104558478977E-3</c:v>
                </c:pt>
                <c:pt idx="155">
                  <c:v>2.5886999301318538E-3</c:v>
                </c:pt>
                <c:pt idx="156">
                  <c:v>2.4618150476926628E-3</c:v>
                </c:pt>
                <c:pt idx="157">
                  <c:v>2.3411330224592294E-3</c:v>
                </c:pt>
                <c:pt idx="158">
                  <c:v>2.2263521997272491E-3</c:v>
                </c:pt>
                <c:pt idx="159">
                  <c:v>2.1171854427487575E-3</c:v>
                </c:pt>
                <c:pt idx="160">
                  <c:v>2.0133594487470896E-3</c:v>
                </c:pt>
                <c:pt idx="161">
                  <c:v>1.9146140957136042E-3</c:v>
                </c:pt>
                <c:pt idx="162">
                  <c:v>1.8207018187452605E-3</c:v>
                </c:pt>
                <c:pt idx="163">
                  <c:v>1.7313870147170226E-3</c:v>
                </c:pt>
                <c:pt idx="164">
                  <c:v>1.6464454741187684E-3</c:v>
                </c:pt>
                <c:pt idx="165">
                  <c:v>1.5656638389225724E-3</c:v>
                </c:pt>
                <c:pt idx="166">
                  <c:v>1.4888390853826951E-3</c:v>
                </c:pt>
                <c:pt idx="167">
                  <c:v>1.4157780307071355E-3</c:v>
                </c:pt>
                <c:pt idx="168">
                  <c:v>1.3462968625759975E-3</c:v>
                </c:pt>
                <c:pt idx="169">
                  <c:v>1.2802206905180426E-3</c:v>
                </c:pt>
                <c:pt idx="170">
                  <c:v>1.2173831181925129E-3</c:v>
                </c:pt>
                <c:pt idx="171">
                  <c:v>1.1576258356584973E-3</c:v>
                </c:pt>
                <c:pt idx="172">
                  <c:v>1.1007982307486941E-3</c:v>
                </c:pt>
                <c:pt idx="173">
                  <c:v>1.0467570186983128E-3</c:v>
                </c:pt>
                <c:pt idx="174">
                  <c:v>9.9536588921299014E-4</c:v>
                </c:pt>
                <c:pt idx="175">
                  <c:v>9.4649517019193227E-4</c:v>
                </c:pt>
                <c:pt idx="176">
                  <c:v>9.0002150735398313E-4</c:v>
                </c:pt>
                <c:pt idx="177">
                  <c:v>8.5582755904493337E-4</c:v>
                </c:pt>
                <c:pt idx="178">
                  <c:v>8.1380170553411037E-4</c:v>
                </c:pt>
                <c:pt idx="179">
                  <c:v>7.7383777213709806E-4</c:v>
                </c:pt>
                <c:pt idx="180">
                  <c:v>7.3583476552933262E-4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825952"/>
        <c:axId val="575823992"/>
      </c:lineChart>
      <c:catAx>
        <c:axId val="575825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823992"/>
        <c:crosses val="autoZero"/>
        <c:auto val="1"/>
        <c:lblAlgn val="ctr"/>
        <c:lblOffset val="100"/>
        <c:noMultiLvlLbl val="0"/>
      </c:catAx>
      <c:valAx>
        <c:axId val="57582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82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Fractions infected</a:t>
            </a:r>
            <a:r>
              <a:rPr lang="en-US" baseline="0"/>
              <a:t> and recovered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Fraction infected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SIR_Model!$H$32:$H$212</c:f>
              <c:numCache>
                <c:formatCode>0.00%</c:formatCode>
                <c:ptCount val="181"/>
                <c:pt idx="0">
                  <c:v>0.01</c:v>
                </c:pt>
                <c:pt idx="1">
                  <c:v>1.1104654761803083E-2</c:v>
                </c:pt>
                <c:pt idx="2">
                  <c:v>1.232726747532038E-2</c:v>
                </c:pt>
                <c:pt idx="3">
                  <c:v>1.3679487343176706E-2</c:v>
                </c:pt>
                <c:pt idx="4">
                  <c:v>1.5173894263388211E-2</c:v>
                </c:pt>
                <c:pt idx="5">
                  <c:v>1.6824020998062392E-2</c:v>
                </c:pt>
                <c:pt idx="6">
                  <c:v>1.8644361624600071E-2</c:v>
                </c:pt>
                <c:pt idx="7">
                  <c:v>2.0650362101766712E-2</c:v>
                </c:pt>
                <c:pt idx="8">
                  <c:v>2.2858388087126084E-2</c:v>
                </c:pt>
                <c:pt idx="9">
                  <c:v>2.5285664426834938E-2</c:v>
                </c:pt>
                <c:pt idx="10">
                  <c:v>2.7950180040631586E-2</c:v>
                </c:pt>
                <c:pt idx="11">
                  <c:v>3.0870551296833613E-2</c:v>
                </c:pt>
                <c:pt idx="12">
                  <c:v>3.4065836485995524E-2</c:v>
                </c:pt>
                <c:pt idx="13">
                  <c:v>3.7555293750633177E-2</c:v>
                </c:pt>
                <c:pt idx="14">
                  <c:v>4.1358074927772014E-2</c:v>
                </c:pt>
                <c:pt idx="15">
                  <c:v>4.5492848348374477E-2</c:v>
                </c:pt>
                <c:pt idx="16">
                  <c:v>4.997734486770225E-2</c:v>
                </c:pt>
                <c:pt idx="17">
                  <c:v>5.482782343652054E-2</c:v>
                </c:pt>
                <c:pt idx="18">
                  <c:v>6.005845552120459E-2</c:v>
                </c:pt>
                <c:pt idx="19">
                  <c:v>6.5680631768721839E-2</c:v>
                </c:pt>
                <c:pt idx="20">
                  <c:v>7.1702199558746557E-2</c:v>
                </c:pt>
                <c:pt idx="21">
                  <c:v>7.8126646463078014E-2</c:v>
                </c:pt>
                <c:pt idx="22">
                  <c:v>8.4952251979714094E-2</c:v>
                </c:pt>
                <c:pt idx="23">
                  <c:v>9.2171237888753837E-2</c:v>
                </c:pt>
                <c:pt idx="24">
                  <c:v>9.9768955650051117E-2</c:v>
                </c:pt>
                <c:pt idx="25">
                  <c:v>0.10772315667702025</c:v>
                </c:pt>
                <c:pt idx="26">
                  <c:v>0.11600339713825587</c:v>
                </c:pt>
                <c:pt idx="27">
                  <c:v>0.12457063209818786</c:v>
                </c:pt>
                <c:pt idx="28">
                  <c:v>0.13337705324195104</c:v>
                </c:pt>
                <c:pt idx="29">
                  <c:v>0.14236621922130469</c:v>
                </c:pt>
                <c:pt idx="30">
                  <c:v>0.15147351722961008</c:v>
                </c:pt>
                <c:pt idx="31">
                  <c:v>0.16062697871182818</c:v>
                </c:pt>
                <c:pt idx="32">
                  <c:v>0.16974845175934392</c:v>
                </c:pt>
                <c:pt idx="33">
                  <c:v>0.17875510908221975</c:v>
                </c:pt>
                <c:pt idx="34">
                  <c:v>0.1875612455215909</c:v>
                </c:pt>
                <c:pt idx="35">
                  <c:v>0.19608029537016178</c:v>
                </c:pt>
                <c:pt idx="36">
                  <c:v>0.20422697997710865</c:v>
                </c:pt>
                <c:pt idx="37">
                  <c:v>0.21191948265742097</c:v>
                </c:pt>
                <c:pt idx="38">
                  <c:v>0.21908154260274662</c:v>
                </c:pt>
                <c:pt idx="39">
                  <c:v>0.22564436314708672</c:v>
                </c:pt>
                <c:pt idx="40">
                  <c:v>0.23154824210591884</c:v>
                </c:pt>
                <c:pt idx="41">
                  <c:v>0.23674385162421144</c:v>
                </c:pt>
                <c:pt idx="42">
                  <c:v>0.24119311981149177</c:v>
                </c:pt>
                <c:pt idx="43">
                  <c:v>0.24486969367614272</c:v>
                </c:pt>
                <c:pt idx="44">
                  <c:v>0.2477589896766442</c:v>
                </c:pt>
                <c:pt idx="45">
                  <c:v>0.24985786207994523</c:v>
                </c:pt>
                <c:pt idx="46">
                  <c:v>0.25117393837196239</c:v>
                </c:pt>
                <c:pt idx="47">
                  <c:v>0.25172468410379578</c:v>
                </c:pt>
                <c:pt idx="48">
                  <c:v>0.25153626648653937</c:v>
                </c:pt>
                <c:pt idx="49">
                  <c:v>0.25064228717575399</c:v>
                </c:pt>
                <c:pt idx="50">
                  <c:v>0.24908245093813103</c:v>
                </c:pt>
                <c:pt idx="51">
                  <c:v>0.2469012294902552</c:v>
                </c:pt>
                <c:pt idx="52">
                  <c:v>0.24414657005568635</c:v>
                </c:pt>
                <c:pt idx="53">
                  <c:v>0.24086868733679889</c:v>
                </c:pt>
                <c:pt idx="54">
                  <c:v>0.23711896668454099</c:v>
                </c:pt>
                <c:pt idx="55">
                  <c:v>0.23294899606362268</c:v>
                </c:pt>
                <c:pt idx="56">
                  <c:v>0.22840973548023052</c:v>
                </c:pt>
                <c:pt idx="57">
                  <c:v>0.22355082515046729</c:v>
                </c:pt>
                <c:pt idx="58">
                  <c:v>0.21842002792775081</c:v>
                </c:pt>
                <c:pt idx="59">
                  <c:v>0.21306279731573868</c:v>
                </c:pt>
                <c:pt idx="60">
                  <c:v>0.2075219596113328</c:v>
                </c:pt>
                <c:pt idx="61">
                  <c:v>0.20183749713697291</c:v>
                </c:pt>
                <c:pt idx="62">
                  <c:v>0.19604641889991936</c:v>
                </c:pt>
                <c:pt idx="63">
                  <c:v>0.19018270513065927</c:v>
                </c:pt>
                <c:pt idx="64">
                  <c:v>0.18427731279590465</c:v>
                </c:pt>
                <c:pt idx="65">
                  <c:v>0.17835823017632263</c:v>
                </c:pt>
                <c:pt idx="66">
                  <c:v>0.17245056980019391</c:v>
                </c:pt>
                <c:pt idx="67">
                  <c:v>0.16657669031868835</c:v>
                </c:pt>
                <c:pt idx="68">
                  <c:v>0.16075633921248389</c:v>
                </c:pt>
                <c:pt idx="69">
                  <c:v>0.15500680947408718</c:v>
                </c:pt>
                <c:pt idx="70">
                  <c:v>0.14934310457691105</c:v>
                </c:pt>
                <c:pt idx="71">
                  <c:v>0.14377810709842936</c:v>
                </c:pt>
                <c:pt idx="72">
                  <c:v>0.13832274730015848</c:v>
                </c:pt>
                <c:pt idx="73">
                  <c:v>0.13298616878011615</c:v>
                </c:pt>
                <c:pt idx="74">
                  <c:v>0.12777588900806272</c:v>
                </c:pt>
                <c:pt idx="75">
                  <c:v>0.12269795313832448</c:v>
                </c:pt>
                <c:pt idx="76">
                  <c:v>0.11775707997958877</c:v>
                </c:pt>
                <c:pt idx="77">
                  <c:v>0.11295679939697387</c:v>
                </c:pt>
                <c:pt idx="78">
                  <c:v>0.10829958074027143</c:v>
                </c:pt>
                <c:pt idx="79">
                  <c:v>0.10378695214447019</c:v>
                </c:pt>
                <c:pt idx="80">
                  <c:v>9.9419610744653539E-2</c:v>
                </c:pt>
                <c:pt idx="81">
                  <c:v>9.5197523996321101E-2</c:v>
                </c:pt>
                <c:pt idx="82">
                  <c:v>9.1120022402268464E-2</c:v>
                </c:pt>
                <c:pt idx="83">
                  <c:v>8.7185884025485785E-2</c:v>
                </c:pt>
                <c:pt idx="84">
                  <c:v>8.3393411220217456E-2</c:v>
                </c:pt>
                <c:pt idx="85">
                  <c:v>7.9740500045557036E-2</c:v>
                </c:pt>
                <c:pt idx="86">
                  <c:v>7.6224702842095746E-2</c:v>
                </c:pt>
                <c:pt idx="87">
                  <c:v>7.2843284455827342E-2</c:v>
                </c:pt>
                <c:pt idx="88">
                  <c:v>6.9593272587724839E-2</c:v>
                </c:pt>
                <c:pt idx="89">
                  <c:v>6.647150273458477E-2</c:v>
                </c:pt>
                <c:pt idx="90">
                  <c:v>6.3474658168853684E-2</c:v>
                </c:pt>
                <c:pt idx="91">
                  <c:v>6.0599305383788028E-2</c:v>
                </c:pt>
                <c:pt idx="92">
                  <c:v>5.7841925406704325E-2</c:v>
                </c:pt>
                <c:pt idx="93">
                  <c:v>5.5198941358230447E-2</c:v>
                </c:pt>
                <c:pt idx="94">
                  <c:v>5.266674261012913E-2</c:v>
                </c:pt>
                <c:pt idx="95">
                  <c:v>5.0241705869006746E-2</c:v>
                </c:pt>
                <c:pt idx="96">
                  <c:v>4.7920213488473203E-2</c:v>
                </c:pt>
                <c:pt idx="97">
                  <c:v>4.5698669288394049E-2</c:v>
                </c:pt>
                <c:pt idx="98">
                  <c:v>4.357351213699058E-2</c:v>
                </c:pt>
                <c:pt idx="99">
                  <c:v>4.1541227529841913E-2</c:v>
                </c:pt>
                <c:pt idx="100">
                  <c:v>3.9598357379409865E-2</c:v>
                </c:pt>
                <c:pt idx="101">
                  <c:v>3.7741508209584558E-2</c:v>
                </c:pt>
                <c:pt idx="102">
                  <c:v>3.5967357931942757E-2</c:v>
                </c:pt>
                <c:pt idx="103">
                  <c:v>3.4272661363903979E-2</c:v>
                </c:pt>
                <c:pt idx="104">
                  <c:v>3.2654254633724344E-2</c:v>
                </c:pt>
                <c:pt idx="105">
                  <c:v>3.1109058603235547E-2</c:v>
                </c:pt>
                <c:pt idx="106">
                  <c:v>2.9634081426356859E-2</c:v>
                </c:pt>
                <c:pt idx="107">
                  <c:v>2.8226420349617989E-2</c:v>
                </c:pt>
                <c:pt idx="108">
                  <c:v>2.6883262850162695E-2</c:v>
                </c:pt>
                <c:pt idx="109">
                  <c:v>2.5601887196888891E-2</c:v>
                </c:pt>
                <c:pt idx="110">
                  <c:v>2.4379662511453529E-2</c:v>
                </c:pt>
                <c:pt idx="111">
                  <c:v>2.3214048397763216E-2</c:v>
                </c:pt>
                <c:pt idx="112">
                  <c:v>2.2102594201221223E-2</c:v>
                </c:pt>
                <c:pt idx="113">
                  <c:v>2.1042937952347126E-2</c:v>
                </c:pt>
                <c:pt idx="114">
                  <c:v>2.0032805043369448E-2</c:v>
                </c:pt>
                <c:pt idx="115">
                  <c:v>1.9070006680960365E-2</c:v>
                </c:pt>
                <c:pt idx="116">
                  <c:v>1.8152438153383771E-2</c:v>
                </c:pt>
                <c:pt idx="117">
                  <c:v>1.7278076945917237E-2</c:v>
                </c:pt>
                <c:pt idx="118">
                  <c:v>1.6444980734440489E-2</c:v>
                </c:pt>
                <c:pt idx="119">
                  <c:v>1.5651285283517811E-2</c:v>
                </c:pt>
                <c:pt idx="120">
                  <c:v>1.4895202272102157E-2</c:v>
                </c:pt>
                <c:pt idx="121">
                  <c:v>1.4175017067120333E-2</c:v>
                </c:pt>
                <c:pt idx="122">
                  <c:v>1.348908646263032E-2</c:v>
                </c:pt>
                <c:pt idx="123">
                  <c:v>1.2835836399944792E-2</c:v>
                </c:pt>
                <c:pt idx="124">
                  <c:v>1.221375968206315E-2</c:v>
                </c:pt>
                <c:pt idx="125">
                  <c:v>1.1621413693923936E-2</c:v>
                </c:pt>
                <c:pt idx="126">
                  <c:v>1.1057418138358716E-2</c:v>
                </c:pt>
                <c:pt idx="127">
                  <c:v>1.0520452796177561E-2</c:v>
                </c:pt>
                <c:pt idx="128">
                  <c:v>1.0009255317527326E-2</c:v>
                </c:pt>
                <c:pt idx="129">
                  <c:v>9.5226190505205491E-3</c:v>
                </c:pt>
                <c:pt idx="130">
                  <c:v>9.0593909121204647E-3</c:v>
                </c:pt>
                <c:pt idx="131">
                  <c:v>8.618469305372729E-3</c:v>
                </c:pt>
                <c:pt idx="132">
                  <c:v>8.1988020862851733E-3</c:v>
                </c:pt>
                <c:pt idx="133">
                  <c:v>7.7993845829620809E-3</c:v>
                </c:pt>
                <c:pt idx="134">
                  <c:v>7.4192576689894223E-3</c:v>
                </c:pt>
                <c:pt idx="135">
                  <c:v>7.0575058925331597E-3</c:v>
                </c:pt>
                <c:pt idx="136">
                  <c:v>6.7132556621462315E-3</c:v>
                </c:pt>
                <c:pt idx="137">
                  <c:v>6.3856734898737697E-3</c:v>
                </c:pt>
                <c:pt idx="138">
                  <c:v>6.0739642918940856E-3</c:v>
                </c:pt>
                <c:pt idx="139">
                  <c:v>5.7773697466290286E-3</c:v>
                </c:pt>
                <c:pt idx="140">
                  <c:v>5.4951667099962442E-3</c:v>
                </c:pt>
                <c:pt idx="141">
                  <c:v>5.226665687252839E-3</c:v>
                </c:pt>
                <c:pt idx="142">
                  <c:v>4.9712093606907506E-3</c:v>
                </c:pt>
                <c:pt idx="143">
                  <c:v>4.728171172284904E-3</c:v>
                </c:pt>
                <c:pt idx="144">
                  <c:v>4.4969539602625298E-3</c:v>
                </c:pt>
                <c:pt idx="145">
                  <c:v>4.2769886484527531E-3</c:v>
                </c:pt>
                <c:pt idx="146">
                  <c:v>4.0677329871870102E-3</c:v>
                </c:pt>
                <c:pt idx="147">
                  <c:v>3.8686703444504463E-3</c:v>
                </c:pt>
                <c:pt idx="148">
                  <c:v>3.6793085459300833E-3</c:v>
                </c:pt>
                <c:pt idx="149">
                  <c:v>3.4991787625651351E-3</c:v>
                </c:pt>
                <c:pt idx="150">
                  <c:v>3.3278344441766976E-3</c:v>
                </c:pt>
                <c:pt idx="151">
                  <c:v>3.1648502977365375E-3</c:v>
                </c:pt>
                <c:pt idx="152">
                  <c:v>3.0098213088264191E-3</c:v>
                </c:pt>
                <c:pt idx="153">
                  <c:v>2.862361804839134E-3</c:v>
                </c:pt>
                <c:pt idx="154">
                  <c:v>2.722104558478977E-3</c:v>
                </c:pt>
                <c:pt idx="155">
                  <c:v>2.5886999301318538E-3</c:v>
                </c:pt>
                <c:pt idx="156">
                  <c:v>2.4618150476926628E-3</c:v>
                </c:pt>
                <c:pt idx="157">
                  <c:v>2.3411330224592294E-3</c:v>
                </c:pt>
                <c:pt idx="158">
                  <c:v>2.2263521997272491E-3</c:v>
                </c:pt>
                <c:pt idx="159">
                  <c:v>2.1171854427487575E-3</c:v>
                </c:pt>
                <c:pt idx="160">
                  <c:v>2.0133594487470896E-3</c:v>
                </c:pt>
                <c:pt idx="161">
                  <c:v>1.9146140957136042E-3</c:v>
                </c:pt>
                <c:pt idx="162">
                  <c:v>1.8207018187452605E-3</c:v>
                </c:pt>
                <c:pt idx="163">
                  <c:v>1.7313870147170226E-3</c:v>
                </c:pt>
                <c:pt idx="164">
                  <c:v>1.6464454741187684E-3</c:v>
                </c:pt>
                <c:pt idx="165">
                  <c:v>1.5656638389225724E-3</c:v>
                </c:pt>
                <c:pt idx="166">
                  <c:v>1.4888390853826951E-3</c:v>
                </c:pt>
                <c:pt idx="167">
                  <c:v>1.4157780307071355E-3</c:v>
                </c:pt>
                <c:pt idx="168">
                  <c:v>1.3462968625759975E-3</c:v>
                </c:pt>
                <c:pt idx="169">
                  <c:v>1.2802206905180426E-3</c:v>
                </c:pt>
                <c:pt idx="170">
                  <c:v>1.2173831181925129E-3</c:v>
                </c:pt>
                <c:pt idx="171">
                  <c:v>1.1576258356584973E-3</c:v>
                </c:pt>
                <c:pt idx="172">
                  <c:v>1.1007982307486941E-3</c:v>
                </c:pt>
                <c:pt idx="173">
                  <c:v>1.0467570186983128E-3</c:v>
                </c:pt>
                <c:pt idx="174">
                  <c:v>9.9536588921299014E-4</c:v>
                </c:pt>
                <c:pt idx="175">
                  <c:v>9.4649517019193227E-4</c:v>
                </c:pt>
                <c:pt idx="176">
                  <c:v>9.0002150735398313E-4</c:v>
                </c:pt>
                <c:pt idx="177">
                  <c:v>8.5582755904493337E-4</c:v>
                </c:pt>
                <c:pt idx="178">
                  <c:v>8.1380170553411037E-4</c:v>
                </c:pt>
                <c:pt idx="179">
                  <c:v>7.7383777213709806E-4</c:v>
                </c:pt>
                <c:pt idx="180">
                  <c:v>7.3583476552933262E-4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263376"/>
        <c:axId val="496263768"/>
      </c:barChart>
      <c:lineChart>
        <c:grouping val="standard"/>
        <c:varyColors val="0"/>
        <c:ser>
          <c:idx val="1"/>
          <c:order val="1"/>
          <c:tx>
            <c:v>Fraction Recovered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SIR_Model!$M$32:$M$212</c:f>
              <c:numCache>
                <c:formatCode>0.00%</c:formatCode>
                <c:ptCount val="181"/>
                <c:pt idx="0">
                  <c:v>0</c:v>
                </c:pt>
                <c:pt idx="1">
                  <c:v>7.0286334601776497E-4</c:v>
                </c:pt>
                <c:pt idx="2">
                  <c:v>1.4832400407296738E-3</c:v>
                </c:pt>
                <c:pt idx="3">
                  <c:v>2.3493771631275138E-3</c:v>
                </c:pt>
                <c:pt idx="4">
                  <c:v>3.3103292746205814E-3</c:v>
                </c:pt>
                <c:pt idx="5">
                  <c:v>4.376021270318043E-3</c:v>
                </c:pt>
                <c:pt idx="6">
                  <c:v>5.5573122722868988E-3</c:v>
                </c:pt>
                <c:pt idx="7">
                  <c:v>6.8660595151267372E-3</c:v>
                </c:pt>
                <c:pt idx="8">
                  <c:v>8.3151808733500174E-3</c:v>
                </c:pt>
                <c:pt idx="9">
                  <c:v>9.9187143319911311E-3</c:v>
                </c:pt>
                <c:pt idx="10">
                  <c:v>1.1691872306433024E-2</c:v>
                </c:pt>
                <c:pt idx="11">
                  <c:v>1.3651088277455758E-2</c:v>
                </c:pt>
                <c:pt idx="12">
                  <c:v>1.5814052729931201E-2</c:v>
                </c:pt>
                <c:pt idx="13">
                  <c:v>1.8199734880847501E-2</c:v>
                </c:pt>
                <c:pt idx="14">
                  <c:v>2.0828386173838091E-2</c:v>
                </c:pt>
                <c:pt idx="15">
                  <c:v>2.372152103095191E-2</c:v>
                </c:pt>
                <c:pt idx="16">
                  <c:v>2.6901869925646749E-2</c:v>
                </c:pt>
                <c:pt idx="17">
                  <c:v>3.0393299522190716E-2</c:v>
                </c:pt>
                <c:pt idx="18">
                  <c:v>3.4220694474849649E-2</c:v>
                </c:pt>
                <c:pt idx="19">
                  <c:v>3.8409795564060573E-2</c:v>
                </c:pt>
                <c:pt idx="20">
                  <c:v>4.2986989241605558E-2</c:v>
                </c:pt>
                <c:pt idx="21">
                  <c:v>4.7979044439580308E-2</c:v>
                </c:pt>
                <c:pt idx="22">
                  <c:v>5.3412793739593983E-2</c:v>
                </c:pt>
                <c:pt idx="23">
                  <c:v>5.9314757753598957E-2</c:v>
                </c:pt>
                <c:pt idx="24">
                  <c:v>6.5710713861391726E-2</c:v>
                </c:pt>
                <c:pt idx="25">
                  <c:v>7.2625213264444877E-2</c:v>
                </c:pt>
                <c:pt idx="26">
                  <c:v>8.0081053577039762E-2</c:v>
                </c:pt>
                <c:pt idx="27">
                  <c:v>8.8098717742236612E-2</c:v>
                </c:pt>
                <c:pt idx="28">
                  <c:v>9.6695793718898235E-2</c:v>
                </c:pt>
                <c:pt idx="29">
                  <c:v>0.10588639285649432</c:v>
                </c:pt>
                <c:pt idx="30">
                  <c:v>0.1156805878255778</c:v>
                </c:pt>
                <c:pt idx="31">
                  <c:v>0.12608389305047071</c:v>
                </c:pt>
                <c:pt idx="32">
                  <c:v>0.13709681146191821</c:v>
                </c:pt>
                <c:pt idx="33">
                  <c:v>0.14871447078206815</c:v>
                </c:pt>
                <c:pt idx="34">
                  <c:v>0.16092637031633114</c:v>
                </c:pt>
                <c:pt idx="35">
                  <c:v>0.1737162553533626</c:v>
                </c:pt>
                <c:pt idx="36">
                  <c:v>0.18706213093703597</c:v>
                </c:pt>
                <c:pt idx="37">
                  <c:v>0.2009364203165864</c:v>
                </c:pt>
                <c:pt idx="38">
                  <c:v>0.21530626628989841</c:v>
                </c:pt>
                <c:pt idx="39">
                  <c:v>0.23013396650650708</c:v>
                </c:pt>
                <c:pt idx="40">
                  <c:v>0.2453775271871739</c:v>
                </c:pt>
                <c:pt idx="41">
                  <c:v>0.26099131418680932</c:v>
                </c:pt>
                <c:pt idx="42">
                  <c:v>0.2769267762968709</c:v>
                </c:pt>
                <c:pt idx="43">
                  <c:v>0.2931332134043953</c:v>
                </c:pt>
                <c:pt idx="44">
                  <c:v>0.30955856166226026</c:v>
                </c:pt>
                <c:pt idx="45">
                  <c:v>0.32615016906435779</c:v>
                </c:pt>
                <c:pt idx="46">
                  <c:v>0.3428555374977082</c:v>
                </c:pt>
                <c:pt idx="47">
                  <c:v>0.35962301109882172</c:v>
                </c:pt>
                <c:pt idx="48">
                  <c:v>0.37640239516536628</c:v>
                </c:pt>
                <c:pt idx="49">
                  <c:v>0.39314549456265524</c:v>
                </c:pt>
                <c:pt idx="50">
                  <c:v>0.40980656515943026</c:v>
                </c:pt>
                <c:pt idx="51">
                  <c:v>0.42634267604346959</c:v>
                </c:pt>
                <c:pt idx="52">
                  <c:v>0.44271398390486832</c:v>
                </c:pt>
                <c:pt idx="53">
                  <c:v>0.45888392391930999</c:v>
                </c:pt>
                <c:pt idx="54">
                  <c:v>0.47481932367756713</c:v>
                </c:pt>
                <c:pt idx="55">
                  <c:v>0.49049044821443438</c:v>
                </c:pt>
                <c:pt idx="56">
                  <c:v>0.50587098505783068</c:v>
                </c:pt>
                <c:pt idx="57">
                  <c:v>0.52093797854136736</c:v>
                </c:pt>
                <c:pt idx="58">
                  <c:v>0.53567172250791073</c:v>
                </c:pt>
                <c:pt idx="59">
                  <c:v>0.55005562008483</c:v>
                </c:pt>
                <c:pt idx="60">
                  <c:v>0.56407601853338873</c:v>
                </c:pt>
                <c:pt idx="61">
                  <c:v>0.57772202635219438</c:v>
                </c:pt>
                <c:pt idx="62">
                  <c:v>0.59098531891980521</c:v>
                </c:pt>
                <c:pt idx="63">
                  <c:v>0.60385993805110127</c:v>
                </c:pt>
                <c:pt idx="64">
                  <c:v>0.616342089957857</c:v>
                </c:pt>
                <c:pt idx="65">
                  <c:v>0.62842994527528828</c:v>
                </c:pt>
                <c:pt idx="66">
                  <c:v>0.64012344406158239</c:v>
                </c:pt>
                <c:pt idx="67">
                  <c:v>0.65142410800638617</c:v>
                </c:pt>
                <c:pt idx="68">
                  <c:v>0.66233486150020282</c:v>
                </c:pt>
                <c:pt idx="69">
                  <c:v>0.67285986271818354</c:v>
                </c:pt>
                <c:pt idx="70">
                  <c:v>0.68300434545420607</c:v>
                </c:pt>
                <c:pt idx="71">
                  <c:v>0.69277447209773246</c:v>
                </c:pt>
                <c:pt idx="72">
                  <c:v>0.7021771978689535</c:v>
                </c:pt>
                <c:pt idx="73">
                  <c:v>0.71122014620901464</c:v>
                </c:pt>
                <c:pt idx="74">
                  <c:v>0.7199114950536204</c:v>
                </c:pt>
                <c:pt idx="75">
                  <c:v>0.72825987359240119</c:v>
                </c:pt>
                <c:pt idx="76">
                  <c:v>0.73627426902609172</c:v>
                </c:pt>
                <c:pt idx="77">
                  <c:v>0.74396394277252087</c:v>
                </c:pt>
                <c:pt idx="78">
                  <c:v>0.75133835553511641</c:v>
                </c:pt>
                <c:pt idx="79">
                  <c:v>0.75840710062930405</c:v>
                </c:pt>
                <c:pt idx="80">
                  <c:v>0.76517984495873759</c:v>
                </c:pt>
                <c:pt idx="81">
                  <c:v>0.77166627704130675</c:v>
                </c:pt>
                <c:pt idx="82">
                  <c:v>0.77787606150147115</c:v>
                </c:pt>
                <c:pt idx="83">
                  <c:v>0.78381879946831323</c:v>
                </c:pt>
                <c:pt idx="84">
                  <c:v>0.78950399434588514</c:v>
                </c:pt>
                <c:pt idx="85">
                  <c:v>0.79494102245240694</c:v>
                </c:pt>
                <c:pt idx="86">
                  <c:v>0.80013910805645128</c:v>
                </c:pt>
                <c:pt idx="87">
                  <c:v>0.80510730237046513</c:v>
                </c:pt>
                <c:pt idx="88">
                  <c:v>0.80985446609411449</c:v>
                </c:pt>
                <c:pt idx="89">
                  <c:v>0.81438925513143534</c:v>
                </c:pt>
                <c:pt idx="90">
                  <c:v>0.81872010913624305</c:v>
                </c:pt>
                <c:pt idx="91">
                  <c:v>0.82285524256940412</c:v>
                </c:pt>
                <c:pt idx="92">
                  <c:v>0.82680263797921794</c:v>
                </c:pt>
                <c:pt idx="93">
                  <c:v>0.83057004124218681</c:v>
                </c:pt>
                <c:pt idx="94">
                  <c:v>0.83416495852579953</c:v>
                </c:pt>
                <c:pt idx="95">
                  <c:v>0.83759465475761663</c:v>
                </c:pt>
                <c:pt idx="96">
                  <c:v>0.84086615340593807</c:v>
                </c:pt>
                <c:pt idx="97">
                  <c:v>0.84398623739670053</c:v>
                </c:pt>
                <c:pt idx="98">
                  <c:v>0.84696145100906017</c:v>
                </c:pt>
                <c:pt idx="99">
                  <c:v>0.84979810260843625</c:v>
                </c:pt>
                <c:pt idx="100">
                  <c:v>0.85250226809070639</c:v>
                </c:pt>
                <c:pt idx="101">
                  <c:v>0.85507979492484087</c:v>
                </c:pt>
                <c:pt idx="102">
                  <c:v>0.85753630669362846</c:v>
                </c:pt>
                <c:pt idx="103">
                  <c:v>0.85987720804336976</c:v>
                </c:pt>
                <c:pt idx="104">
                  <c:v>0.86210768996357678</c:v>
                </c:pt>
                <c:pt idx="105">
                  <c:v>0.86423273532690659</c:v>
                </c:pt>
                <c:pt idx="106">
                  <c:v>0.86625712462784732</c:v>
                </c:pt>
                <c:pt idx="107">
                  <c:v>0.86818544186614599</c:v>
                </c:pt>
                <c:pt idx="108">
                  <c:v>0.87002208052768493</c:v>
                </c:pt>
                <c:pt idx="109">
                  <c:v>0.87177124962154595</c:v>
                </c:pt>
                <c:pt idx="110">
                  <c:v>0.87343697973740908</c:v>
                </c:pt>
                <c:pt idx="111">
                  <c:v>0.87502312909227475</c:v>
                </c:pt>
                <c:pt idx="112">
                  <c:v>0.87653338953982241</c:v>
                </c:pt>
                <c:pt idx="113">
                  <c:v>0.87797129251957784</c:v>
                </c:pt>
                <c:pt idx="114">
                  <c:v>0.87934021492650072</c:v>
                </c:pt>
                <c:pt idx="115">
                  <c:v>0.88064338488465654</c:v>
                </c:pt>
                <c:pt idx="116">
                  <c:v>0.88188388741135137</c:v>
                </c:pt>
                <c:pt idx="117">
                  <c:v>0.88306466996050903</c:v>
                </c:pt>
                <c:pt idx="118">
                  <c:v>0.88418854783619272</c:v>
                </c:pt>
                <c:pt idx="119">
                  <c:v>0.88525820946904521</c:v>
                </c:pt>
                <c:pt idx="120">
                  <c:v>0.88627622155006813</c:v>
                </c:pt>
                <c:pt idx="121">
                  <c:v>0.88724503401760602</c:v>
                </c:pt>
                <c:pt idx="122">
                  <c:v>0.88816698489466295</c:v>
                </c:pt>
                <c:pt idx="123">
                  <c:v>0.88904430497478293</c:v>
                </c:pt>
                <c:pt idx="124">
                  <c:v>0.88987912235567923</c:v>
                </c:pt>
                <c:pt idx="125">
                  <c:v>0.89067346682062742</c:v>
                </c:pt>
                <c:pt idx="126">
                  <c:v>0.89142927406834838</c:v>
                </c:pt>
                <c:pt idx="127">
                  <c:v>0.89214838979271538</c:v>
                </c:pt>
                <c:pt idx="128">
                  <c:v>0.89283257361414015</c:v>
                </c:pt>
                <c:pt idx="129">
                  <c:v>0.89348350286492784</c:v>
                </c:pt>
                <c:pt idx="130">
                  <c:v>0.89410277623125745</c:v>
                </c:pt>
                <c:pt idx="131">
                  <c:v>0.89469191725474562</c:v>
                </c:pt>
                <c:pt idx="132">
                  <c:v>0.89525237769679777</c:v>
                </c:pt>
                <c:pt idx="133">
                  <c:v>0.89578554076914696</c:v>
                </c:pt>
                <c:pt idx="134">
                  <c:v>0.8962927242341342</c:v>
                </c:pt>
                <c:pt idx="135">
                  <c:v>0.89677518337839757</c:v>
                </c:pt>
                <c:pt idx="136">
                  <c:v>0.89723411386372065</c:v>
                </c:pt>
                <c:pt idx="137">
                  <c:v>0.89767065445884275</c:v>
                </c:pt>
                <c:pt idx="138">
                  <c:v>0.89808588965605995</c:v>
                </c:pt>
                <c:pt idx="139">
                  <c:v>0.89848085217645235</c:v>
                </c:pt>
                <c:pt idx="140">
                  <c:v>0.89885652536755922</c:v>
                </c:pt>
                <c:pt idx="141">
                  <c:v>0.89921384549729433</c:v>
                </c:pt>
                <c:pt idx="142">
                  <c:v>0.8995537039478505</c:v>
                </c:pt>
                <c:pt idx="143">
                  <c:v>0.89987694931328754</c:v>
                </c:pt>
                <c:pt idx="144">
                  <c:v>0.90018438940443368</c:v>
                </c:pt>
                <c:pt idx="145">
                  <c:v>0.90047679316465734</c:v>
                </c:pt>
                <c:pt idx="146">
                  <c:v>0.90075489249998786</c:v>
                </c:pt>
                <c:pt idx="147">
                  <c:v>0.90101938402697834</c:v>
                </c:pt>
                <c:pt idx="148">
                  <c:v>0.90127093074161657</c:v>
                </c:pt>
                <c:pt idx="149">
                  <c:v>0.90151016361249647</c:v>
                </c:pt>
                <c:pt idx="150">
                  <c:v>0.90173768310137092</c:v>
                </c:pt>
                <c:pt idx="151">
                  <c:v>0.90195406061410854</c:v>
                </c:pt>
                <c:pt idx="152">
                  <c:v>0.90215983988498327</c:v>
                </c:pt>
                <c:pt idx="153">
                  <c:v>0.90235553829712689</c:v>
                </c:pt>
                <c:pt idx="154">
                  <c:v>0.90254164814188009</c:v>
                </c:pt>
                <c:pt idx="155">
                  <c:v>0.9027186378196802</c:v>
                </c:pt>
                <c:pt idx="156">
                  <c:v>0.90288695298502974</c:v>
                </c:pt>
                <c:pt idx="157">
                  <c:v>0.90304701763799711</c:v>
                </c:pt>
                <c:pt idx="158">
                  <c:v>0.90319923516460732</c:v>
                </c:pt>
                <c:pt idx="159">
                  <c:v>0.90334398932839244</c:v>
                </c:pt>
                <c:pt idx="160">
                  <c:v>0.90348164521528096</c:v>
                </c:pt>
                <c:pt idx="161">
                  <c:v>0.9036125501339215</c:v>
                </c:pt>
                <c:pt idx="162">
                  <c:v>0.90373703447345155</c:v>
                </c:pt>
                <c:pt idx="163">
                  <c:v>0.90385541252063906</c:v>
                </c:pt>
                <c:pt idx="164">
                  <c:v>0.90396798323824801</c:v>
                </c:pt>
                <c:pt idx="165">
                  <c:v>0.90407503100639985</c:v>
                </c:pt>
                <c:pt idx="166">
                  <c:v>0.90417682632863039</c:v>
                </c:pt>
                <c:pt idx="167">
                  <c:v>0.90427362650426768</c:v>
                </c:pt>
                <c:pt idx="168">
                  <c:v>0.90436567626868858</c:v>
                </c:pt>
                <c:pt idx="169">
                  <c:v>0.90445320840294441</c:v>
                </c:pt>
                <c:pt idx="170">
                  <c:v>0.90453644431417979</c:v>
                </c:pt>
                <c:pt idx="171">
                  <c:v>0.90461559458820817</c:v>
                </c:pt>
                <c:pt idx="172">
                  <c:v>0.90469085951554762</c:v>
                </c:pt>
                <c:pt idx="173">
                  <c:v>0.90476242959216047</c:v>
                </c:pt>
                <c:pt idx="174">
                  <c:v>0.90483048599608806</c:v>
                </c:pt>
                <c:pt idx="175">
                  <c:v>0.90489520104111565</c:v>
                </c:pt>
                <c:pt idx="176">
                  <c:v>0.90495673860855308</c:v>
                </c:pt>
                <c:pt idx="177">
                  <c:v>0.90501525455816745</c:v>
                </c:pt>
                <c:pt idx="178">
                  <c:v>0.90507089711925603</c:v>
                </c:pt>
                <c:pt idx="179">
                  <c:v>0.90512380726280339</c:v>
                </c:pt>
                <c:pt idx="180">
                  <c:v>0.90517411905562373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263376"/>
        <c:axId val="496263768"/>
      </c:lineChart>
      <c:catAx>
        <c:axId val="496263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263768"/>
        <c:crosses val="autoZero"/>
        <c:auto val="1"/>
        <c:lblAlgn val="ctr"/>
        <c:lblOffset val="100"/>
        <c:noMultiLvlLbl val="0"/>
      </c:catAx>
      <c:valAx>
        <c:axId val="49626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26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85725</xdr:rowOff>
    </xdr:from>
    <xdr:to>
      <xdr:col>0</xdr:col>
      <xdr:colOff>1400175</xdr:colOff>
      <xdr:row>11</xdr:row>
      <xdr:rowOff>85725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0225"/>
          <a:ext cx="12477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209551</xdr:colOff>
      <xdr:row>12</xdr:row>
      <xdr:rowOff>9525</xdr:rowOff>
    </xdr:from>
    <xdr:to>
      <xdr:col>0</xdr:col>
      <xdr:colOff>1314451</xdr:colOff>
      <xdr:row>14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295525"/>
          <a:ext cx="1104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14</xdr:row>
      <xdr:rowOff>114300</xdr:rowOff>
    </xdr:from>
    <xdr:to>
      <xdr:col>0</xdr:col>
      <xdr:colOff>923925</xdr:colOff>
      <xdr:row>16</xdr:row>
      <xdr:rowOff>104775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81300"/>
          <a:ext cx="6953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123825</xdr:colOff>
      <xdr:row>11</xdr:row>
      <xdr:rowOff>152400</xdr:rowOff>
    </xdr:from>
    <xdr:to>
      <xdr:col>15</xdr:col>
      <xdr:colOff>123444</xdr:colOff>
      <xdr:row>24</xdr:row>
      <xdr:rowOff>142564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72475" y="2247900"/>
          <a:ext cx="3047619" cy="2485714"/>
        </a:xfrm>
        <a:prstGeom prst="rect">
          <a:avLst/>
        </a:prstGeom>
      </xdr:spPr>
    </xdr:pic>
    <xdr:clientData/>
  </xdr:twoCellAnchor>
  <xdr:twoCellAnchor editAs="oneCell">
    <xdr:from>
      <xdr:col>15</xdr:col>
      <xdr:colOff>152400</xdr:colOff>
      <xdr:row>1</xdr:row>
      <xdr:rowOff>104775</xdr:rowOff>
    </xdr:from>
    <xdr:to>
      <xdr:col>18</xdr:col>
      <xdr:colOff>409314</xdr:colOff>
      <xdr:row>13</xdr:row>
      <xdr:rowOff>142584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49050" y="295275"/>
          <a:ext cx="2085714" cy="2323809"/>
        </a:xfrm>
        <a:prstGeom prst="rect">
          <a:avLst/>
        </a:prstGeom>
      </xdr:spPr>
    </xdr:pic>
    <xdr:clientData/>
  </xdr:twoCellAnchor>
  <xdr:twoCellAnchor editAs="oneCell">
    <xdr:from>
      <xdr:col>15</xdr:col>
      <xdr:colOff>200025</xdr:colOff>
      <xdr:row>15</xdr:row>
      <xdr:rowOff>180975</xdr:rowOff>
    </xdr:from>
    <xdr:to>
      <xdr:col>20</xdr:col>
      <xdr:colOff>94882</xdr:colOff>
      <xdr:row>23</xdr:row>
      <xdr:rowOff>142687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96675" y="3038475"/>
          <a:ext cx="2942857" cy="1504762"/>
        </a:xfrm>
        <a:prstGeom prst="rect">
          <a:avLst/>
        </a:prstGeom>
      </xdr:spPr>
    </xdr:pic>
    <xdr:clientData/>
  </xdr:twoCellAnchor>
  <xdr:twoCellAnchor editAs="oneCell">
    <xdr:from>
      <xdr:col>10</xdr:col>
      <xdr:colOff>219075</xdr:colOff>
      <xdr:row>3</xdr:row>
      <xdr:rowOff>114300</xdr:rowOff>
    </xdr:from>
    <xdr:to>
      <xdr:col>13</xdr:col>
      <xdr:colOff>447418</xdr:colOff>
      <xdr:row>10</xdr:row>
      <xdr:rowOff>152229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467725" y="685800"/>
          <a:ext cx="2057143" cy="1371429"/>
        </a:xfrm>
        <a:prstGeom prst="rect">
          <a:avLst/>
        </a:prstGeom>
      </xdr:spPr>
    </xdr:pic>
    <xdr:clientData/>
  </xdr:twoCellAnchor>
  <xdr:twoCellAnchor>
    <xdr:from>
      <xdr:col>20</xdr:col>
      <xdr:colOff>95249</xdr:colOff>
      <xdr:row>26</xdr:row>
      <xdr:rowOff>109537</xdr:rowOff>
    </xdr:from>
    <xdr:to>
      <xdr:col>29</xdr:col>
      <xdr:colOff>85724</xdr:colOff>
      <xdr:row>44</xdr:row>
      <xdr:rowOff>47625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457200</xdr:colOff>
      <xdr:row>46</xdr:row>
      <xdr:rowOff>85725</xdr:rowOff>
    </xdr:from>
    <xdr:to>
      <xdr:col>28</xdr:col>
      <xdr:colOff>447675</xdr:colOff>
      <xdr:row>64</xdr:row>
      <xdr:rowOff>23813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5"/>
  <sheetViews>
    <sheetView tabSelected="1" topLeftCell="F15" workbookViewId="0">
      <selection activeCell="B23" sqref="B23"/>
    </sheetView>
  </sheetViews>
  <sheetFormatPr defaultRowHeight="15" x14ac:dyDescent="0.25"/>
  <cols>
    <col min="1" max="1" width="34.85546875" customWidth="1"/>
    <col min="2" max="3" width="12.42578125" customWidth="1"/>
    <col min="15" max="15" width="9.140625" style="7"/>
  </cols>
  <sheetData>
    <row r="1" spans="1:12" x14ac:dyDescent="0.25">
      <c r="A1" t="s">
        <v>1</v>
      </c>
    </row>
    <row r="2" spans="1:12" x14ac:dyDescent="0.25">
      <c r="A2" t="s">
        <v>28</v>
      </c>
      <c r="L2" t="s">
        <v>18</v>
      </c>
    </row>
    <row r="4" spans="1:12" x14ac:dyDescent="0.25">
      <c r="A4" t="s">
        <v>5</v>
      </c>
    </row>
    <row r="5" spans="1:12" x14ac:dyDescent="0.25">
      <c r="A5" t="s">
        <v>6</v>
      </c>
    </row>
    <row r="6" spans="1:12" x14ac:dyDescent="0.25">
      <c r="A6" t="s">
        <v>7</v>
      </c>
    </row>
    <row r="7" spans="1:12" x14ac:dyDescent="0.25">
      <c r="A7" t="s">
        <v>8</v>
      </c>
    </row>
    <row r="9" spans="1:12" x14ac:dyDescent="0.25">
      <c r="A9" t="s">
        <v>2</v>
      </c>
    </row>
    <row r="10" spans="1:12" x14ac:dyDescent="0.25">
      <c r="D10" t="s">
        <v>3</v>
      </c>
    </row>
    <row r="11" spans="1:12" x14ac:dyDescent="0.25">
      <c r="D11" t="s">
        <v>4</v>
      </c>
    </row>
    <row r="13" spans="1:12" x14ac:dyDescent="0.25">
      <c r="D13" t="s">
        <v>9</v>
      </c>
    </row>
    <row r="15" spans="1:12" x14ac:dyDescent="0.25">
      <c r="D15" t="s">
        <v>10</v>
      </c>
    </row>
    <row r="19" spans="1:19" ht="15.75" thickBot="1" x14ac:dyDescent="0.3">
      <c r="A19" t="s">
        <v>29</v>
      </c>
    </row>
    <row r="20" spans="1:19" x14ac:dyDescent="0.25">
      <c r="A20" t="s">
        <v>32</v>
      </c>
      <c r="B20" s="20">
        <f>1-I_0-R_initial</f>
        <v>0.99</v>
      </c>
      <c r="C20" t="s">
        <v>48</v>
      </c>
    </row>
    <row r="21" spans="1:19" x14ac:dyDescent="0.25">
      <c r="A21" t="s">
        <v>33</v>
      </c>
      <c r="B21" s="21">
        <v>0.01</v>
      </c>
    </row>
    <row r="22" spans="1:19" ht="15.75" thickBot="1" x14ac:dyDescent="0.3">
      <c r="A22" t="s">
        <v>34</v>
      </c>
      <c r="B22" s="22">
        <v>0</v>
      </c>
      <c r="C22" t="s">
        <v>35</v>
      </c>
    </row>
    <row r="23" spans="1:19" x14ac:dyDescent="0.25">
      <c r="A23" t="s">
        <v>0</v>
      </c>
      <c r="B23" s="5">
        <v>2.6</v>
      </c>
      <c r="C23" t="s">
        <v>11</v>
      </c>
      <c r="F23" s="9" t="s">
        <v>27</v>
      </c>
      <c r="G23" s="10"/>
      <c r="H23" s="10"/>
      <c r="I23" s="19">
        <f>1/B23</f>
        <v>0.38461538461538458</v>
      </c>
    </row>
    <row r="24" spans="1:19" x14ac:dyDescent="0.25">
      <c r="A24" t="s">
        <v>12</v>
      </c>
      <c r="B24" s="5">
        <v>15</v>
      </c>
    </row>
    <row r="25" spans="1:19" x14ac:dyDescent="0.25">
      <c r="A25" t="s">
        <v>13</v>
      </c>
      <c r="B25" s="3">
        <f>1/B24</f>
        <v>6.6666666666666666E-2</v>
      </c>
      <c r="C25" t="s">
        <v>15</v>
      </c>
    </row>
    <row r="26" spans="1:19" x14ac:dyDescent="0.25">
      <c r="A26" t="s">
        <v>14</v>
      </c>
      <c r="B26" s="4">
        <f>B23*B25</f>
        <v>0.17333333333333334</v>
      </c>
      <c r="C26" t="s">
        <v>16</v>
      </c>
      <c r="F26" s="9" t="s">
        <v>30</v>
      </c>
      <c r="G26" s="10"/>
      <c r="H26" s="11">
        <f>M373-Immune_0</f>
        <v>0.90614757218271302</v>
      </c>
    </row>
    <row r="27" spans="1:19" x14ac:dyDescent="0.25">
      <c r="A27" t="s">
        <v>44</v>
      </c>
      <c r="B27" s="5">
        <v>1</v>
      </c>
      <c r="F27" t="s">
        <v>49</v>
      </c>
    </row>
    <row r="30" spans="1:19" x14ac:dyDescent="0.25">
      <c r="D30" t="s">
        <v>18</v>
      </c>
      <c r="R30" t="s">
        <v>45</v>
      </c>
      <c r="S30" t="s">
        <v>46</v>
      </c>
    </row>
    <row r="31" spans="1:19" x14ac:dyDescent="0.25">
      <c r="B31" s="2" t="s">
        <v>17</v>
      </c>
      <c r="C31" s="30" t="s">
        <v>36</v>
      </c>
      <c r="D31" s="2" t="s">
        <v>19</v>
      </c>
      <c r="E31" s="2" t="s">
        <v>20</v>
      </c>
      <c r="F31" s="2" t="s">
        <v>21</v>
      </c>
      <c r="G31" s="13" t="s">
        <v>22</v>
      </c>
      <c r="H31" s="23" t="s">
        <v>37</v>
      </c>
      <c r="I31" s="2" t="s">
        <v>23</v>
      </c>
      <c r="J31" s="2" t="s">
        <v>24</v>
      </c>
      <c r="K31" s="2" t="s">
        <v>25</v>
      </c>
      <c r="L31" s="13" t="s">
        <v>26</v>
      </c>
      <c r="M31" s="26" t="s">
        <v>38</v>
      </c>
      <c r="N31" s="8" t="s">
        <v>39</v>
      </c>
      <c r="O31" s="6" t="s">
        <v>40</v>
      </c>
      <c r="P31" s="6" t="s">
        <v>41</v>
      </c>
      <c r="Q31" s="16" t="s">
        <v>42</v>
      </c>
      <c r="R31" s="2" t="s">
        <v>43</v>
      </c>
      <c r="S31" s="6" t="s">
        <v>47</v>
      </c>
    </row>
    <row r="32" spans="1:19" x14ac:dyDescent="0.25">
      <c r="B32">
        <v>0</v>
      </c>
      <c r="C32" s="31">
        <f>S_0</f>
        <v>0.99</v>
      </c>
      <c r="D32" s="1">
        <f>-dt*beta*C32*H32</f>
        <v>-1.7160000000000001E-3</v>
      </c>
      <c r="E32" s="1">
        <f>-dt*beta*((C32+D32/2))*(H32+I32/2)</f>
        <v>-1.8044675715733335E-3</v>
      </c>
      <c r="F32" s="1">
        <f>-dt*beta*(C32+E32/2)*(H32+J32/2)</f>
        <v>-1.8089721187075916E-3</v>
      </c>
      <c r="G32" s="14">
        <f>-dt*beta*(C32+F32)*(H32+K32)</f>
        <v>-1.9022292663632312E-3</v>
      </c>
      <c r="H32" s="24">
        <f>I_0</f>
        <v>0.01</v>
      </c>
      <c r="I32" s="1">
        <f t="shared" ref="I32" si="0">-D32-dt*gamma*H32</f>
        <v>1.0493333333333335E-3</v>
      </c>
      <c r="J32" s="1">
        <f>-E32-dt*gamma*(H32+I32/2)</f>
        <v>1.1028231271288892E-3</v>
      </c>
      <c r="K32" s="1">
        <f>-F32-dt*gamma*(H32+J32/2)</f>
        <v>1.1055446811366284E-3</v>
      </c>
      <c r="L32" s="14">
        <f t="shared" ref="L32" si="1">-G32-dt*gamma*(H32+K32)</f>
        <v>1.1618596209541227E-3</v>
      </c>
      <c r="M32" s="27">
        <f>Immune_0</f>
        <v>0</v>
      </c>
      <c r="N32" s="1">
        <f>dt*gamma*H32</f>
        <v>6.6666666666666664E-4</v>
      </c>
      <c r="O32" s="1">
        <f>dt*gamma*(H32+I32/2)</f>
        <v>7.0164444444444443E-4</v>
      </c>
      <c r="P32" s="1">
        <f>dt*gamma*(H32+J32/2)</f>
        <v>7.0342743757096304E-4</v>
      </c>
      <c r="Q32" s="14">
        <f>dt*gamma*(H32+K32)</f>
        <v>7.4036964540910859E-4</v>
      </c>
      <c r="R32" s="17">
        <f>C32+H32+M32</f>
        <v>1</v>
      </c>
    </row>
    <row r="33" spans="2:19" x14ac:dyDescent="0.25">
      <c r="B33">
        <f t="shared" ref="B33:B64" si="2">B32+dt</f>
        <v>1</v>
      </c>
      <c r="C33" s="31">
        <f>C32+(1/6)*(D32+2*E32+2*F32+G32)</f>
        <v>0.98819248189217912</v>
      </c>
      <c r="D33" s="1">
        <f>-dt*beta*C33*H33</f>
        <v>-1.902079633934479E-3</v>
      </c>
      <c r="E33" s="1">
        <f>-dt*beta*((C33+D33/2))*(H33+I33/2)</f>
        <v>-1.9996511233348921E-3</v>
      </c>
      <c r="F33" s="1">
        <f>-dt*beta*(C33+E33/2)*(H33+J33/2)</f>
        <v>-2.0045869642938579E-3</v>
      </c>
      <c r="G33" s="14">
        <f>-dt*beta*(C33+F33)*(H33+K33)</f>
        <v>-2.1073806401832578E-3</v>
      </c>
      <c r="H33" s="24">
        <f>H32+(1/6)*(I32+2*J32+2*K32+L32)</f>
        <v>1.1104654761803083E-2</v>
      </c>
      <c r="I33" s="1">
        <f t="shared" ref="I33:I96" si="3">-D33-dt*gamma*H33</f>
        <v>1.1617693164809402E-3</v>
      </c>
      <c r="J33" s="1">
        <f>-E33-dt*gamma*(H33+I33/2)</f>
        <v>1.2206151619986554E-3</v>
      </c>
      <c r="K33" s="1">
        <f>-F33-dt*gamma*(H33+J33/2)</f>
        <v>1.2235894747736971E-3</v>
      </c>
      <c r="L33" s="14">
        <f t="shared" ref="L33:L96" si="4">-G33-dt*gamma*(H33+K33)</f>
        <v>1.2854976910781392E-3</v>
      </c>
      <c r="M33" s="27">
        <f>M32+(1/6)*(N32+2*O32+2*P32+Q32)</f>
        <v>7.0286334601776497E-4</v>
      </c>
      <c r="N33" s="1">
        <f>dt*gamma*H33</f>
        <v>7.4031031745353882E-4</v>
      </c>
      <c r="O33" s="1">
        <f>dt*gamma*(H33+I33/2)</f>
        <v>7.7903596133623682E-4</v>
      </c>
      <c r="P33" s="1">
        <f>dt*gamma*(H33+J33/2)</f>
        <v>7.809974895201607E-4</v>
      </c>
      <c r="Q33" s="14">
        <f>dt*gamma*(H33+K33)</f>
        <v>8.2188294910511862E-4</v>
      </c>
      <c r="R33" s="17">
        <f t="shared" ref="R33:R96" si="5">C33+H33+M33</f>
        <v>1</v>
      </c>
      <c r="S33" s="17">
        <f>(H33-H32)/dt</f>
        <v>1.1046547618030825E-3</v>
      </c>
    </row>
    <row r="34" spans="2:19" x14ac:dyDescent="0.25">
      <c r="B34">
        <f t="shared" si="2"/>
        <v>2</v>
      </c>
      <c r="C34" s="31">
        <f t="shared" ref="C34:C97" si="6">C33+(1/6)*(D33+2*E33+2*F33+G33)</f>
        <v>0.98618949248394994</v>
      </c>
      <c r="D34" s="1">
        <f>-dt*beta*C34*H34</f>
        <v>-2.1072170869013522E-3</v>
      </c>
      <c r="E34" s="1">
        <f>-dt*beta*((C34+D34/2))*(H34+I34/2)</f>
        <v>-2.2147112011476795E-3</v>
      </c>
      <c r="F34" s="1">
        <f>-dt*beta*(C34+E34/2)*(H34+J34/2)</f>
        <v>-2.220109570326147E-3</v>
      </c>
      <c r="G34" s="14">
        <f>-dt*beta*(C34+F34)*(H34+K34)</f>
        <v>-2.3332833116759947E-3</v>
      </c>
      <c r="H34" s="24">
        <f t="shared" ref="H34:H97" si="7">H33+(1/6)*(I33+2*J33+2*K33+L33)</f>
        <v>1.232726747532038E-2</v>
      </c>
      <c r="I34" s="1">
        <f t="shared" si="3"/>
        <v>1.285399255213327E-3</v>
      </c>
      <c r="J34" s="1">
        <f>-E34-dt*gamma*(H34+I34/2)</f>
        <v>1.35004672761921E-3</v>
      </c>
      <c r="K34" s="1">
        <f>-F34-dt*gamma*(H34+J34/2)</f>
        <v>1.3532901810508148E-3</v>
      </c>
      <c r="L34" s="14">
        <f t="shared" si="4"/>
        <v>1.4212461345845819E-3</v>
      </c>
      <c r="M34" s="27">
        <f t="shared" ref="M34:M97" si="8">M33+(1/6)*(N33+2*O33+2*P33+Q33)</f>
        <v>1.4832400407296738E-3</v>
      </c>
      <c r="N34" s="1">
        <f>dt*gamma*H34</f>
        <v>8.2181783168802528E-4</v>
      </c>
      <c r="O34" s="1">
        <f>dt*gamma*(H34+I34/2)</f>
        <v>8.6466447352846949E-4</v>
      </c>
      <c r="P34" s="1">
        <f>dt*gamma*(H34+J34/2)</f>
        <v>8.6681938927533225E-4</v>
      </c>
      <c r="Q34" s="14">
        <f>dt*gamma*(H34+K34)</f>
        <v>9.1203717709141291E-4</v>
      </c>
      <c r="R34" s="17">
        <f t="shared" si="5"/>
        <v>1</v>
      </c>
      <c r="S34" s="17">
        <f>(H34-H33)/dt</f>
        <v>1.222612713517297E-3</v>
      </c>
    </row>
    <row r="35" spans="2:19" x14ac:dyDescent="0.25">
      <c r="B35">
        <f t="shared" si="2"/>
        <v>3</v>
      </c>
      <c r="C35" s="31">
        <f t="shared" si="6"/>
        <v>0.98397113549369575</v>
      </c>
      <c r="D35" s="1">
        <f>-dt*beta*C35*H35</f>
        <v>-2.3331049202997855E-3</v>
      </c>
      <c r="E35" s="1">
        <f>-dt*beta*((C35+D35/2))*(H35+I35/2)</f>
        <v>-2.4513864029997983E-3</v>
      </c>
      <c r="F35" s="1">
        <f>-dt*beta*(C35+E35/2)*(H35+J35/2)</f>
        <v>-2.4572783997948021E-3</v>
      </c>
      <c r="G35" s="14">
        <f>-dt*beta*(C35+F35)*(H35+K35)</f>
        <v>-2.5817196643384463E-3</v>
      </c>
      <c r="H35" s="24">
        <f t="shared" si="7"/>
        <v>1.3679487343176706E-2</v>
      </c>
      <c r="I35" s="1">
        <f t="shared" si="3"/>
        <v>1.4211390974213384E-3</v>
      </c>
      <c r="J35" s="1">
        <f>-E35-dt*gamma*(H35+I35/2)</f>
        <v>1.4920492768739735E-3</v>
      </c>
      <c r="K35" s="1">
        <f>-F35-dt*gamma*(H35+J35/2)</f>
        <v>1.4955776010205559E-3</v>
      </c>
      <c r="L35" s="14">
        <f t="shared" si="4"/>
        <v>1.5700486680586289E-3</v>
      </c>
      <c r="M35" s="27">
        <f t="shared" si="8"/>
        <v>2.3493771631275138E-3</v>
      </c>
      <c r="N35" s="1">
        <f>dt*gamma*H35</f>
        <v>9.1196582287844706E-4</v>
      </c>
      <c r="O35" s="1">
        <f>dt*gamma*(H35+I35/2)</f>
        <v>9.5933712612582495E-4</v>
      </c>
      <c r="P35" s="1">
        <f>dt*gamma*(H35+J35/2)</f>
        <v>9.6170079877424619E-4</v>
      </c>
      <c r="Q35" s="14">
        <f>dt*gamma*(H35+K35)</f>
        <v>1.0116709962798174E-3</v>
      </c>
      <c r="R35" s="17">
        <f t="shared" si="5"/>
        <v>1</v>
      </c>
      <c r="S35" s="17">
        <f>(H35-H34)/dt</f>
        <v>1.3522198678563267E-3</v>
      </c>
    </row>
    <row r="36" spans="2:19" x14ac:dyDescent="0.25">
      <c r="B36">
        <f t="shared" si="2"/>
        <v>4</v>
      </c>
      <c r="C36" s="31">
        <f t="shared" si="6"/>
        <v>0.98151577646199117</v>
      </c>
      <c r="D36" s="1">
        <f>-dt*beta*C36*H36</f>
        <v>-2.5815255457128164E-3</v>
      </c>
      <c r="E36" s="1">
        <f>-dt*beta*((C36+D36/2))*(H36+I36/2)</f>
        <v>-2.7115008806897355E-3</v>
      </c>
      <c r="F36" s="1">
        <f>-dt*beta*(C36+E36/2)*(H36+J36/2)</f>
        <v>-2.7179167733214732E-3</v>
      </c>
      <c r="G36" s="14">
        <f>-dt*beta*(C36+F36)*(H36+K36)</f>
        <v>-2.854551528494616E-3</v>
      </c>
      <c r="H36" s="24">
        <f t="shared" si="7"/>
        <v>1.5173894263388211E-2</v>
      </c>
      <c r="I36" s="1">
        <f t="shared" si="3"/>
        <v>1.569932594820269E-3</v>
      </c>
      <c r="J36" s="1">
        <f>-E36-dt*gamma*(H36+I36/2)</f>
        <v>1.6475768433031792E-3</v>
      </c>
      <c r="K36" s="1">
        <f>-F36-dt*gamma*(H36+J36/2)</f>
        <v>1.6514045943188198E-3</v>
      </c>
      <c r="L36" s="14">
        <f t="shared" si="4"/>
        <v>1.7328649379808141E-3</v>
      </c>
      <c r="M36" s="27">
        <f t="shared" si="8"/>
        <v>3.3103292746205814E-3</v>
      </c>
      <c r="N36" s="1">
        <f>dt*gamma*H36</f>
        <v>1.0115929508925474E-3</v>
      </c>
      <c r="O36" s="1">
        <f>dt*gamma*(H36+I36/2)</f>
        <v>1.0639240373865563E-3</v>
      </c>
      <c r="P36" s="1">
        <f>dt*gamma*(H36+J36/2)</f>
        <v>1.0665121790026533E-3</v>
      </c>
      <c r="Q36" s="14">
        <f>dt*gamma*(H36+K36)</f>
        <v>1.1216865905138019E-3</v>
      </c>
      <c r="R36" s="17">
        <f t="shared" si="5"/>
        <v>1</v>
      </c>
      <c r="S36" s="17">
        <f>(H36-H35)/dt</f>
        <v>1.4944069202115044E-3</v>
      </c>
    </row>
    <row r="37" spans="2:19" x14ac:dyDescent="0.25">
      <c r="B37">
        <f t="shared" si="2"/>
        <v>5</v>
      </c>
      <c r="C37" s="31">
        <f t="shared" si="6"/>
        <v>0.97879995773161954</v>
      </c>
      <c r="D37" s="1">
        <f>-dt*beta*C37*H37</f>
        <v>-2.8543408472417541E-3</v>
      </c>
      <c r="E37" s="1">
        <f>-dt*beta*((C37+D37/2))*(H37+I37/2)</f>
        <v>-2.9969517913022584E-3</v>
      </c>
      <c r="F37" s="1">
        <f>-dt*beta*(C37+E37/2)*(H37+J37/2)</f>
        <v>-3.0039201451318985E-3</v>
      </c>
      <c r="G37" s="14">
        <f>-dt*beta*(C37+F37)*(H37+K37)</f>
        <v>-3.1537050509291534E-3</v>
      </c>
      <c r="H37" s="24">
        <f t="shared" si="7"/>
        <v>1.6824020998062392E-2</v>
      </c>
      <c r="I37" s="1">
        <f t="shared" si="3"/>
        <v>1.7327394473709279E-3</v>
      </c>
      <c r="J37" s="1">
        <f>-E37-dt*gamma*(H37+I37/2)</f>
        <v>1.8175924098524014E-3</v>
      </c>
      <c r="K37" s="1">
        <f>-F37-dt*gamma*(H37+J37/2)</f>
        <v>1.8217323315993256E-3</v>
      </c>
      <c r="L37" s="14">
        <f t="shared" si="4"/>
        <v>1.9106548289517058E-3</v>
      </c>
      <c r="M37" s="27">
        <f t="shared" si="8"/>
        <v>4.376021270318043E-3</v>
      </c>
      <c r="N37" s="1">
        <f>dt*gamma*H37</f>
        <v>1.1216013998708262E-3</v>
      </c>
      <c r="O37" s="1">
        <f>dt*gamma*(H37+I37/2)</f>
        <v>1.179359381449857E-3</v>
      </c>
      <c r="P37" s="1">
        <f>dt*gamma*(H37+J37/2)</f>
        <v>1.1821878135325728E-3</v>
      </c>
      <c r="Q37" s="14">
        <f>dt*gamma*(H37+K37)</f>
        <v>1.2430502219774476E-3</v>
      </c>
      <c r="R37" s="17">
        <f t="shared" si="5"/>
        <v>0.99999999999999989</v>
      </c>
      <c r="S37" s="17">
        <f>(H37-H36)/dt</f>
        <v>1.6501267346741809E-3</v>
      </c>
    </row>
    <row r="38" spans="2:19" x14ac:dyDescent="0.25">
      <c r="B38">
        <f t="shared" si="2"/>
        <v>6</v>
      </c>
      <c r="C38" s="31">
        <f t="shared" si="6"/>
        <v>0.97579832610311301</v>
      </c>
      <c r="D38" s="1">
        <f>-dt*beta*C38*H38</f>
        <v>-3.1534770565212833E-3</v>
      </c>
      <c r="E38" s="1">
        <f>-dt*beta*((C38+D38/2))*(H38+I38/2)</f>
        <v>-3.3096915466140592E-3</v>
      </c>
      <c r="F38" s="1">
        <f>-dt*beta*(C38+E38/2)*(H38+J38/2)</f>
        <v>-3.3172381541927815E-3</v>
      </c>
      <c r="G38" s="14">
        <f>-dt*beta*(C38+F38)*(H38+K38)</f>
        <v>-3.4811498619039039E-3</v>
      </c>
      <c r="H38" s="24">
        <f t="shared" si="7"/>
        <v>1.8644361624600071E-2</v>
      </c>
      <c r="I38" s="1">
        <f t="shared" si="3"/>
        <v>1.9105196148812786E-3</v>
      </c>
      <c r="J38" s="1">
        <f>-E38-dt*gamma*(H38+I38/2)</f>
        <v>2.003050117811345E-3</v>
      </c>
      <c r="K38" s="1">
        <f>-F38-dt*gamma*(H38+J38/2)</f>
        <v>2.0075123752923986E-3</v>
      </c>
      <c r="L38" s="14">
        <f t="shared" si="4"/>
        <v>2.1043582619110724E-3</v>
      </c>
      <c r="M38" s="27">
        <f t="shared" si="8"/>
        <v>5.5573122722868988E-3</v>
      </c>
      <c r="N38" s="1">
        <f>dt*gamma*H38</f>
        <v>1.2429574416400048E-3</v>
      </c>
      <c r="O38" s="1">
        <f>dt*gamma*(H38+I38/2)</f>
        <v>1.3066414288027139E-3</v>
      </c>
      <c r="P38" s="1">
        <f>dt*gamma*(H38+J38/2)</f>
        <v>1.3097257789003829E-3</v>
      </c>
      <c r="Q38" s="14">
        <f>dt*gamma*(H38+K38)</f>
        <v>1.3767915999928313E-3</v>
      </c>
      <c r="R38" s="17">
        <f t="shared" si="5"/>
        <v>1</v>
      </c>
      <c r="S38" s="17">
        <f>(H38-H37)/dt</f>
        <v>1.8203406265376795E-3</v>
      </c>
    </row>
    <row r="39" spans="2:19" x14ac:dyDescent="0.25">
      <c r="B39">
        <f t="shared" si="2"/>
        <v>7</v>
      </c>
      <c r="C39" s="31">
        <f t="shared" si="6"/>
        <v>0.97248357838310651</v>
      </c>
      <c r="D39" s="1">
        <f>-dt*beta*C39*H39</f>
        <v>-3.4809039254830496E-3</v>
      </c>
      <c r="E39" s="1">
        <f>-dt*beta*((C39+D39/2))*(H39+I39/2)</f>
        <v>-3.6517038617161698E-3</v>
      </c>
      <c r="F39" s="1">
        <f>-dt*beta*(C39+E39/2)*(H39+J39/2)</f>
        <v>-3.659850453860474E-3</v>
      </c>
      <c r="G39" s="14">
        <f>-dt*beta*(C39+F39)*(H39+K39)</f>
        <v>-3.8388715048595892E-3</v>
      </c>
      <c r="H39" s="24">
        <f t="shared" si="7"/>
        <v>2.0650362101766712E-2</v>
      </c>
      <c r="I39" s="1">
        <f t="shared" si="3"/>
        <v>2.1042131186986019E-3</v>
      </c>
      <c r="J39" s="1">
        <f>-E39-dt*gamma*(H39+I39/2)</f>
        <v>2.204872617641769E-3</v>
      </c>
      <c r="K39" s="1">
        <f>-F39-dt*gamma*(H39+J39/2)</f>
        <v>2.2096638931546342E-3</v>
      </c>
      <c r="L39" s="14">
        <f t="shared" si="4"/>
        <v>2.3148697718648331E-3</v>
      </c>
      <c r="M39" s="27">
        <f t="shared" si="8"/>
        <v>6.8660595151267372E-3</v>
      </c>
      <c r="N39" s="1">
        <f>dt*gamma*H39</f>
        <v>1.3766908067844475E-3</v>
      </c>
      <c r="O39" s="1">
        <f>dt*gamma*(H39+I39/2)</f>
        <v>1.4468312440744009E-3</v>
      </c>
      <c r="P39" s="1">
        <f>dt*gamma*(H39+J39/2)</f>
        <v>1.4501865607058396E-3</v>
      </c>
      <c r="Q39" s="14">
        <f>dt*gamma*(H39+K39)</f>
        <v>1.5240017329947563E-3</v>
      </c>
      <c r="R39" s="17">
        <f t="shared" si="5"/>
        <v>1</v>
      </c>
      <c r="S39" s="17">
        <f>(H39-H38)/dt</f>
        <v>2.0060004771666404E-3</v>
      </c>
    </row>
    <row r="40" spans="2:19" x14ac:dyDescent="0.25">
      <c r="B40">
        <f t="shared" si="2"/>
        <v>8</v>
      </c>
      <c r="C40" s="31">
        <f t="shared" si="6"/>
        <v>0.96882643103952382</v>
      </c>
      <c r="D40" s="1">
        <f>-dt*beta*C40*H40</f>
        <v>-3.8386071619595672E-3</v>
      </c>
      <c r="E40" s="1">
        <f>-dt*beta*((C40+D40/2))*(H40+I40/2)</f>
        <v>-4.0249725354926918E-3</v>
      </c>
      <c r="F40" s="1">
        <f>-dt*beta*(C40+E40/2)*(H40+J40/2)</f>
        <v>-4.0337352570859143E-3</v>
      </c>
      <c r="G40" s="14">
        <f>-dt*beta*(C40+F40)*(H40+K40)</f>
        <v>-4.228836042983037E-3</v>
      </c>
      <c r="H40" s="24">
        <f t="shared" si="7"/>
        <v>2.2858388087126084E-2</v>
      </c>
      <c r="I40" s="1">
        <f t="shared" si="3"/>
        <v>2.3147146228178284E-3</v>
      </c>
      <c r="J40" s="1">
        <f>-E40-dt*gamma*(H40+I40/2)</f>
        <v>2.4239228422570252E-3</v>
      </c>
      <c r="K40" s="1">
        <f>-F40-dt*gamma*(H40+J40/2)</f>
        <v>2.4290452898689413E-3</v>
      </c>
      <c r="L40" s="14">
        <f t="shared" si="4"/>
        <v>2.5430071511833687E-3</v>
      </c>
      <c r="M40" s="27">
        <f t="shared" si="8"/>
        <v>8.3151808733500174E-3</v>
      </c>
      <c r="N40" s="1">
        <f>dt*gamma*H40</f>
        <v>1.5238925391417388E-3</v>
      </c>
      <c r="O40" s="1">
        <f>dt*gamma*(H40+I40/2)</f>
        <v>1.6010496932356666E-3</v>
      </c>
      <c r="P40" s="1">
        <f>dt*gamma*(H40+J40/2)</f>
        <v>1.604689967216973E-3</v>
      </c>
      <c r="Q40" s="14">
        <f>dt*gamma*(H40+K40)</f>
        <v>1.6858288917996685E-3</v>
      </c>
      <c r="R40" s="17">
        <f t="shared" si="5"/>
        <v>0.99999999999999989</v>
      </c>
      <c r="S40" s="17">
        <f>(H40-H39)/dt</f>
        <v>2.2080259853593728E-3</v>
      </c>
    </row>
    <row r="41" spans="2:19" x14ac:dyDescent="0.25">
      <c r="B41">
        <f t="shared" si="2"/>
        <v>9</v>
      </c>
      <c r="C41" s="31">
        <f t="shared" si="6"/>
        <v>0.9647956212411738</v>
      </c>
      <c r="D41" s="1">
        <f>-dt*beta*C41*H41</f>
        <v>-4.2285530419919042E-3</v>
      </c>
      <c r="E41" s="1">
        <f>-dt*beta*((C41+D41/2))*(H41+I41/2)</f>
        <v>-4.4314418631875635E-3</v>
      </c>
      <c r="F41" s="1">
        <f>-dt*beta*(C41+E41/2)*(H41+J41/2)</f>
        <v>-4.4408295049125114E-3</v>
      </c>
      <c r="G41" s="14">
        <f>-dt*beta*(C41+F41)*(H41+K41)</f>
        <v>-4.6529457512391815E-3</v>
      </c>
      <c r="H41" s="24">
        <f t="shared" si="7"/>
        <v>2.5285664426834938E-2</v>
      </c>
      <c r="I41" s="1">
        <f t="shared" si="3"/>
        <v>2.5428420802029086E-3</v>
      </c>
      <c r="J41" s="1">
        <f>-E41-dt*gamma*(H41+I41/2)</f>
        <v>2.6609694987251376E-3</v>
      </c>
      <c r="K41" s="1">
        <f>-F41-dt*gamma*(H41+J41/2)</f>
        <v>2.6664195598326773E-3</v>
      </c>
      <c r="L41" s="14">
        <f t="shared" si="4"/>
        <v>2.7894734854613402E-3</v>
      </c>
      <c r="M41" s="27">
        <f t="shared" si="8"/>
        <v>9.9187143319911311E-3</v>
      </c>
      <c r="N41" s="1">
        <f>dt*gamma*H41</f>
        <v>1.6857109617889959E-3</v>
      </c>
      <c r="O41" s="1">
        <f>dt*gamma*(H41+I41/2)</f>
        <v>1.7704723644624261E-3</v>
      </c>
      <c r="P41" s="1">
        <f>dt*gamma*(H41+J41/2)</f>
        <v>1.7744099450798338E-3</v>
      </c>
      <c r="Q41" s="14">
        <f>dt*gamma*(H41+K41)</f>
        <v>1.8634722657778411E-3</v>
      </c>
      <c r="R41" s="17">
        <f t="shared" si="5"/>
        <v>0.99999999999999978</v>
      </c>
      <c r="S41" s="17">
        <f>(H41-H40)/dt</f>
        <v>2.4272763397088538E-3</v>
      </c>
    </row>
    <row r="42" spans="2:19" x14ac:dyDescent="0.25">
      <c r="B42">
        <f t="shared" si="2"/>
        <v>10</v>
      </c>
      <c r="C42" s="31">
        <f t="shared" si="6"/>
        <v>0.96035794765293525</v>
      </c>
      <c r="D42" s="1">
        <f>-dt*beta*C42*H42</f>
        <v>-4.6526441069941714E-3</v>
      </c>
      <c r="E42" s="1">
        <f>-dt*beta*((C42+D42/2))*(H42+I42/2)</f>
        <v>-4.8729676039255664E-3</v>
      </c>
      <c r="F42" s="1">
        <f>-dt*beta*(C42+E42/2)*(H42+J42/2)</f>
        <v>-4.882979592567835E-3</v>
      </c>
      <c r="G42" s="14">
        <f>-dt*beta*(C42+F42)*(H42+K42)</f>
        <v>-5.1129848633676032E-3</v>
      </c>
      <c r="H42" s="24">
        <f t="shared" si="7"/>
        <v>2.7950180040631586E-2</v>
      </c>
      <c r="I42" s="1">
        <f t="shared" si="3"/>
        <v>2.7892987709520656E-3</v>
      </c>
      <c r="J42" s="1">
        <f>-E42-dt*gamma*(H42+I42/2)</f>
        <v>2.9166456421850584E-3</v>
      </c>
      <c r="K42" s="1">
        <f>-F42-dt*gamma*(H42+J42/2)</f>
        <v>2.9224127351195608E-3</v>
      </c>
      <c r="L42" s="14">
        <f t="shared" si="4"/>
        <v>3.05481201165086E-3</v>
      </c>
      <c r="M42" s="27">
        <f t="shared" si="8"/>
        <v>1.1691872306433024E-2</v>
      </c>
      <c r="N42" s="1">
        <f>dt*gamma*H42</f>
        <v>1.8633453360421058E-3</v>
      </c>
      <c r="O42" s="1">
        <f>dt*gamma*(H42+I42/2)</f>
        <v>1.956321961740508E-3</v>
      </c>
      <c r="P42" s="1">
        <f>dt*gamma*(H42+J42/2)</f>
        <v>1.9605668574482742E-3</v>
      </c>
      <c r="Q42" s="14">
        <f>dt*gamma*(H42+K42)</f>
        <v>2.0581728517167432E-3</v>
      </c>
      <c r="R42" s="17">
        <f t="shared" si="5"/>
        <v>0.99999999999999978</v>
      </c>
      <c r="S42" s="17">
        <f>(H42-H41)/dt</f>
        <v>2.6645156137966482E-3</v>
      </c>
    </row>
    <row r="43" spans="2:19" x14ac:dyDescent="0.25">
      <c r="B43">
        <f t="shared" si="2"/>
        <v>11</v>
      </c>
      <c r="C43" s="31">
        <f t="shared" si="6"/>
        <v>0.95547836042571044</v>
      </c>
      <c r="D43" s="1">
        <f>-dt*beta*C43*H43</f>
        <v>-5.112664914679637E-3</v>
      </c>
      <c r="E43" s="1">
        <f>-dt*beta*((C43+D43/2))*(H43+I43/2)</f>
        <v>-5.3512575267633021E-3</v>
      </c>
      <c r="F43" s="1">
        <f>-dt*beta*(C43+E43/2)*(H43+J43/2)</f>
        <v>-5.3618816929280264E-3</v>
      </c>
      <c r="G43" s="14">
        <f>-dt*beta*(C43+F43)*(H43+K43)</f>
        <v>-5.6105544957618311E-3</v>
      </c>
      <c r="H43" s="24">
        <f t="shared" si="7"/>
        <v>3.0870551296833613E-2</v>
      </c>
      <c r="I43" s="1">
        <f t="shared" si="3"/>
        <v>3.0546281615573961E-3</v>
      </c>
      <c r="J43" s="1">
        <f>-E43-dt*gamma*(H43+I43/2)</f>
        <v>3.1913998349224811E-3</v>
      </c>
      <c r="K43" s="1">
        <f>-F43-dt*gamma*(H43+J43/2)</f>
        <v>3.1974649453083695E-3</v>
      </c>
      <c r="L43" s="14">
        <f t="shared" si="4"/>
        <v>3.3393534129523656E-3</v>
      </c>
      <c r="M43" s="27">
        <f t="shared" si="8"/>
        <v>1.3651088277455758E-2</v>
      </c>
      <c r="N43" s="1">
        <f>dt*gamma*H43</f>
        <v>2.0580367531222409E-3</v>
      </c>
      <c r="O43" s="1">
        <f>dt*gamma*(H43+I43/2)</f>
        <v>2.159857691840821E-3</v>
      </c>
      <c r="P43" s="1">
        <f>dt*gamma*(H43+J43/2)</f>
        <v>2.1644167476196569E-3</v>
      </c>
      <c r="Q43" s="14">
        <f>dt*gamma*(H43+K43)</f>
        <v>2.2712010828094655E-3</v>
      </c>
      <c r="R43" s="17">
        <f t="shared" si="5"/>
        <v>0.99999999999999978</v>
      </c>
      <c r="S43" s="17">
        <f>(H43-H42)/dt</f>
        <v>2.9203712562020263E-3</v>
      </c>
    </row>
    <row r="44" spans="2:19" x14ac:dyDescent="0.25">
      <c r="B44">
        <f t="shared" si="2"/>
        <v>12</v>
      </c>
      <c r="C44" s="31">
        <f t="shared" si="6"/>
        <v>0.9501201107840731</v>
      </c>
      <c r="D44" s="1">
        <f>-dt*beta*C44*H44</f>
        <v>-5.610216964911206E-3</v>
      </c>
      <c r="E44" s="1">
        <f>-dt*beta*((C44+D44/2))*(H44+I44/2)</f>
        <v>-5.8678007645711723E-3</v>
      </c>
      <c r="F44" s="1">
        <f>-dt*beta*(C44+E44/2)*(H44+J44/2)</f>
        <v>-5.8790109283677347E-3</v>
      </c>
      <c r="G44" s="14">
        <f>-dt*beta*(C44+F44)*(H44+K44)</f>
        <v>-6.1469961425347254E-3</v>
      </c>
      <c r="H44" s="24">
        <f t="shared" si="7"/>
        <v>3.4065836485995524E-2</v>
      </c>
      <c r="I44" s="1">
        <f t="shared" si="3"/>
        <v>3.3391611991781711E-3</v>
      </c>
      <c r="J44" s="1">
        <f>-E44-dt*gamma*(H44+I44/2)</f>
        <v>3.4854396255321984E-3</v>
      </c>
      <c r="K44" s="1">
        <f>-F44-dt*gamma*(H44+J44/2)</f>
        <v>3.4917738417836264E-3</v>
      </c>
      <c r="L44" s="14">
        <f t="shared" si="4"/>
        <v>3.6431554540161154E-3</v>
      </c>
      <c r="M44" s="27">
        <f t="shared" si="8"/>
        <v>1.5814052729931201E-2</v>
      </c>
      <c r="N44" s="1">
        <f>dt*gamma*H44</f>
        <v>2.2710557657330348E-3</v>
      </c>
      <c r="O44" s="1">
        <f>dt*gamma*(H44+I44/2)</f>
        <v>2.3823611390389739E-3</v>
      </c>
      <c r="P44" s="1">
        <f>dt*gamma*(H44+J44/2)</f>
        <v>2.3872370865841083E-3</v>
      </c>
      <c r="Q44" s="14">
        <f>dt*gamma*(H44+K44)</f>
        <v>2.50384068851861E-3</v>
      </c>
      <c r="R44" s="17">
        <f t="shared" si="5"/>
        <v>0.99999999999999978</v>
      </c>
      <c r="S44" s="17">
        <f>(H44-H43)/dt</f>
        <v>3.1952851891619109E-3</v>
      </c>
    </row>
    <row r="45" spans="2:19" x14ac:dyDescent="0.25">
      <c r="B45">
        <f t="shared" si="2"/>
        <v>13</v>
      </c>
      <c r="C45" s="31">
        <f t="shared" si="6"/>
        <v>0.94424497136851915</v>
      </c>
      <c r="D45" s="1">
        <f>-dt*beta*C45*H45</f>
        <v>-6.1466421938658443E-3</v>
      </c>
      <c r="E45" s="1">
        <f>-dt*beta*((C45+D45/2))*(H45+I45/2)</f>
        <v>-6.4237855455757022E-3</v>
      </c>
      <c r="F45" s="1">
        <f>-dt*beta*(C45+E45/2)*(H45+J45/2)</f>
        <v>-6.4355389885245974E-3</v>
      </c>
      <c r="G45" s="14">
        <f>-dt*beta*(C45+F45)*(H45+K45)</f>
        <v>-6.7233035587101076E-3</v>
      </c>
      <c r="H45" s="24">
        <f t="shared" si="7"/>
        <v>3.7555293750633177E-2</v>
      </c>
      <c r="I45" s="1">
        <f t="shared" si="3"/>
        <v>3.6429559438236323E-3</v>
      </c>
      <c r="J45" s="1">
        <f>-E45-dt*gamma*(H45+I45/2)</f>
        <v>3.7986674307393694E-3</v>
      </c>
      <c r="K45" s="1">
        <f>-F45-dt*gamma*(H45+J45/2)</f>
        <v>3.8052304907910733E-3</v>
      </c>
      <c r="L45" s="14">
        <f t="shared" si="4"/>
        <v>3.9659352759484909E-3</v>
      </c>
      <c r="M45" s="27">
        <f t="shared" si="8"/>
        <v>1.8199734880847501E-2</v>
      </c>
      <c r="N45" s="1">
        <f>dt*gamma*H45</f>
        <v>2.503686250042212E-3</v>
      </c>
      <c r="O45" s="1">
        <f>dt*gamma*(H45+I45/2)</f>
        <v>2.6251181148363328E-3</v>
      </c>
      <c r="P45" s="1">
        <f>dt*gamma*(H45+J45/2)</f>
        <v>2.6303084977335241E-3</v>
      </c>
      <c r="Q45" s="14">
        <f>dt*gamma*(H45+K45)</f>
        <v>2.7573682827616167E-3</v>
      </c>
      <c r="R45" s="17">
        <f t="shared" si="5"/>
        <v>0.99999999999999978</v>
      </c>
      <c r="S45" s="17">
        <f>(H45-H44)/dt</f>
        <v>3.4894572646376534E-3</v>
      </c>
    </row>
    <row r="46" spans="2:19" x14ac:dyDescent="0.25">
      <c r="B46">
        <f t="shared" si="2"/>
        <v>14</v>
      </c>
      <c r="C46" s="31">
        <f t="shared" si="6"/>
        <v>0.9378135388983897</v>
      </c>
      <c r="D46" s="1">
        <f>-dt*beta*C46*H46</f>
        <v>-6.7229348524066972E-3</v>
      </c>
      <c r="E46" s="1">
        <f>-dt*beta*((C46+D46/2))*(H46+I46/2)</f>
        <v>-7.0200053782470736E-3</v>
      </c>
      <c r="F46" s="1">
        <f>-dt*beta*(C46+E46/2)*(H46+J46/2)</f>
        <v>-7.0322403033472401E-3</v>
      </c>
      <c r="G46" s="14">
        <f>-dt*beta*(C46+F46)*(H46+K46)</f>
        <v>-7.3400234507023862E-3</v>
      </c>
      <c r="H46" s="24">
        <f t="shared" si="7"/>
        <v>4.1358074927772014E-2</v>
      </c>
      <c r="I46" s="1">
        <f t="shared" si="3"/>
        <v>3.9657298572218962E-3</v>
      </c>
      <c r="J46" s="1">
        <f>-E46-dt*gamma*(H46+I46/2)</f>
        <v>4.1306093878215426E-3</v>
      </c>
      <c r="K46" s="1">
        <f>-F46-dt*gamma*(H46+J46/2)</f>
        <v>4.1373483285683877E-3</v>
      </c>
      <c r="L46" s="14">
        <f t="shared" si="4"/>
        <v>4.3069952336130257E-3</v>
      </c>
      <c r="M46" s="27">
        <f t="shared" si="8"/>
        <v>2.0828386173838091E-2</v>
      </c>
      <c r="N46" s="1">
        <f>dt*gamma*H46</f>
        <v>2.757204995184801E-3</v>
      </c>
      <c r="O46" s="1">
        <f>dt*gamma*(H46+I46/2)</f>
        <v>2.8893959904255305E-3</v>
      </c>
      <c r="P46" s="1">
        <f>dt*gamma*(H46+J46/2)</f>
        <v>2.8948919747788524E-3</v>
      </c>
      <c r="Q46" s="14">
        <f>dt*gamma*(H46+K46)</f>
        <v>3.0330282170893601E-3</v>
      </c>
      <c r="R46" s="17">
        <f t="shared" si="5"/>
        <v>0.99999999999999978</v>
      </c>
      <c r="S46" s="17">
        <f>(H46-H45)/dt</f>
        <v>3.8027811771388365E-3</v>
      </c>
    </row>
    <row r="47" spans="2:19" x14ac:dyDescent="0.25">
      <c r="B47">
        <f t="shared" si="2"/>
        <v>15</v>
      </c>
      <c r="C47" s="31">
        <f t="shared" si="6"/>
        <v>0.93078563062067343</v>
      </c>
      <c r="D47" s="1">
        <f>-dt*beta*C47*H47</f>
        <v>-7.3396421867032166E-3</v>
      </c>
      <c r="E47" s="1">
        <f>-dt*beta*((C47+D47/2))*(H47+I47/2)</f>
        <v>-7.6567544641784058E-3</v>
      </c>
      <c r="F47" s="1">
        <f>-dt*beta*(C47+E47/2)*(H47+J47/2)</f>
        <v>-7.6693875849737072E-3</v>
      </c>
      <c r="G47" s="14">
        <f>-dt*beta*(C47+F47)*(H47+K47)</f>
        <v>-7.9971461991282401E-3</v>
      </c>
      <c r="H47" s="24">
        <f t="shared" si="7"/>
        <v>4.5492848348374477E-2</v>
      </c>
      <c r="I47" s="1">
        <f t="shared" si="3"/>
        <v>4.3067856301449176E-3</v>
      </c>
      <c r="J47" s="1">
        <f>-E47-dt*gamma*(H47+I47/2)</f>
        <v>4.4803383866152766E-3</v>
      </c>
      <c r="K47" s="1">
        <f>-F47-dt*gamma*(H47+J47/2)</f>
        <v>4.4871864155282323E-3</v>
      </c>
      <c r="L47" s="14">
        <f t="shared" si="4"/>
        <v>4.6651438815347255E-3</v>
      </c>
      <c r="M47" s="27">
        <f t="shared" si="8"/>
        <v>2.372152103095191E-2</v>
      </c>
      <c r="N47" s="1">
        <f>dt*gamma*H47</f>
        <v>3.0328565565582986E-3</v>
      </c>
      <c r="O47" s="1">
        <f>dt*gamma*(H47+I47/2)</f>
        <v>3.1764160775631291E-3</v>
      </c>
      <c r="P47" s="1">
        <f>dt*gamma*(H47+J47/2)</f>
        <v>3.1822011694454745E-3</v>
      </c>
      <c r="Q47" s="14">
        <f>dt*gamma*(H47+K47)</f>
        <v>3.3320023175935141E-3</v>
      </c>
      <c r="R47" s="17">
        <f t="shared" si="5"/>
        <v>0.99999999999999989</v>
      </c>
      <c r="S47" s="17">
        <f>(H47-H46)/dt</f>
        <v>4.1347734206024639E-3</v>
      </c>
    </row>
    <row r="48" spans="2:19" x14ac:dyDescent="0.25">
      <c r="B48">
        <f t="shared" si="2"/>
        <v>16</v>
      </c>
      <c r="C48" s="31">
        <f t="shared" si="6"/>
        <v>0.92312078520665086</v>
      </c>
      <c r="D48" s="1">
        <f>-dt*beta*C48*H48</f>
        <v>-7.9967551450482611E-3</v>
      </c>
      <c r="E48" s="1">
        <f>-dt*beta*((C48+D48/2))*(H48+I48/2)</f>
        <v>-8.3337140255754869E-3</v>
      </c>
      <c r="F48" s="1">
        <f>-dt*beta*(C48+E48/2)*(H48+J48/2)</f>
        <v>-8.3466384673203005E-3</v>
      </c>
      <c r="G48" s="14">
        <f>-dt*beta*(C48+F48)*(H48+K48)</f>
        <v>-8.6939888613336829E-3</v>
      </c>
      <c r="H48" s="24">
        <f t="shared" si="7"/>
        <v>4.997734486770225E-2</v>
      </c>
      <c r="I48" s="1">
        <f t="shared" si="3"/>
        <v>4.6649321538681111E-3</v>
      </c>
      <c r="J48" s="1">
        <f>-E48-dt*gamma*(H48+I48/2)</f>
        <v>4.8463932959330672E-3</v>
      </c>
      <c r="K48" s="1">
        <f>-F48-dt*gamma*(H48+J48/2)</f>
        <v>4.8532690329423818E-3</v>
      </c>
      <c r="L48" s="14">
        <f t="shared" si="4"/>
        <v>5.0386146012907076E-3</v>
      </c>
      <c r="M48" s="27">
        <f t="shared" si="8"/>
        <v>2.6901869925646749E-2</v>
      </c>
      <c r="N48" s="1">
        <f>dt*gamma*H48</f>
        <v>3.33182299118015E-3</v>
      </c>
      <c r="O48" s="1">
        <f>dt*gamma*(H48+I48/2)</f>
        <v>3.4873207296424202E-3</v>
      </c>
      <c r="P48" s="1">
        <f>dt*gamma*(H48+J48/2)</f>
        <v>3.4933694343779187E-3</v>
      </c>
      <c r="Q48" s="14">
        <f>dt*gamma*(H48+K48)</f>
        <v>3.6553742600429753E-3</v>
      </c>
      <c r="R48" s="17">
        <f t="shared" si="5"/>
        <v>0.99999999999999978</v>
      </c>
      <c r="S48" s="17">
        <f>(H48-H47)/dt</f>
        <v>4.4844965193277728E-3</v>
      </c>
    </row>
    <row r="49" spans="2:19" x14ac:dyDescent="0.25">
      <c r="B49">
        <f t="shared" si="2"/>
        <v>17</v>
      </c>
      <c r="C49" s="31">
        <f t="shared" si="6"/>
        <v>0.91477887704128857</v>
      </c>
      <c r="D49" s="1">
        <f>-dt*beta*C49*H49</f>
        <v>-8.6935913573389055E-3</v>
      </c>
      <c r="E49" s="1">
        <f>-dt*beta*((C49+D49/2))*(H49+I49/2)</f>
        <v>-9.0498323640896081E-3</v>
      </c>
      <c r="F49" s="1">
        <f>-dt*beta*(C49+E49/2)*(H49+J49/2)</f>
        <v>-9.0629161024657276E-3</v>
      </c>
      <c r="G49" s="14">
        <f>-dt*beta*(C49+F49)*(H49+K49)</f>
        <v>-9.4290739336083396E-3</v>
      </c>
      <c r="H49" s="24">
        <f t="shared" si="7"/>
        <v>5.482782343652054E-2</v>
      </c>
      <c r="I49" s="1">
        <f t="shared" si="3"/>
        <v>5.0384031282375364E-3</v>
      </c>
      <c r="J49" s="1">
        <f>-E49-dt*gamma*(H49+I49/2)</f>
        <v>5.2266973640469876E-3</v>
      </c>
      <c r="K49" s="1">
        <f>-F49-dt*gamma*(H49+J49/2)</f>
        <v>5.2335046278961257E-3</v>
      </c>
      <c r="L49" s="14">
        <f t="shared" si="4"/>
        <v>5.4249853959805619E-3</v>
      </c>
      <c r="M49" s="27">
        <f t="shared" si="8"/>
        <v>3.0393299522190716E-2</v>
      </c>
      <c r="N49" s="1">
        <f>dt*gamma*H49</f>
        <v>3.6551882291013691E-3</v>
      </c>
      <c r="O49" s="1">
        <f>dt*gamma*(H49+I49/2)</f>
        <v>3.8231350000426205E-3</v>
      </c>
      <c r="P49" s="1">
        <f>dt*gamma*(H49+J49/2)</f>
        <v>3.8294114745696024E-3</v>
      </c>
      <c r="Q49" s="14">
        <f>dt*gamma*(H49+K49)</f>
        <v>4.0040885376277776E-3</v>
      </c>
      <c r="R49" s="17">
        <f t="shared" si="5"/>
        <v>0.99999999999999978</v>
      </c>
      <c r="S49" s="17">
        <f>(H49-H48)/dt</f>
        <v>4.8504785688182894E-3</v>
      </c>
    </row>
    <row r="50" spans="2:19" x14ac:dyDescent="0.25">
      <c r="B50">
        <f t="shared" si="2"/>
        <v>18</v>
      </c>
      <c r="C50" s="31">
        <f t="shared" si="6"/>
        <v>0.90572085000394553</v>
      </c>
      <c r="D50" s="1">
        <f>-dt*beta*C50*H50</f>
        <v>-9.4286738666621937E-3</v>
      </c>
      <c r="E50" s="1">
        <f>-dt*beta*((C50+D50/2))*(H50+I50/2)</f>
        <v>-9.8032027978425199E-3</v>
      </c>
      <c r="F50" s="1">
        <f>-dt*beta*(C50+E50/2)*(H50+J50/2)</f>
        <v>-9.8162878981789201E-3</v>
      </c>
      <c r="G50" s="14">
        <f>-dt*beta*(C50+F50)*(H50+K50)</f>
        <v>-1.0200008761663958E-2</v>
      </c>
      <c r="H50" s="24">
        <f t="shared" si="7"/>
        <v>6.005845552120459E-2</v>
      </c>
      <c r="I50" s="1">
        <f t="shared" si="3"/>
        <v>5.4247768319152208E-3</v>
      </c>
      <c r="J50" s="1">
        <f>-E50-dt*gamma*(H50+I50/2)</f>
        <v>5.6184798686983728E-3</v>
      </c>
      <c r="K50" s="1">
        <f>-F50-dt*gamma*(H50+J50/2)</f>
        <v>5.6251082011420017E-3</v>
      </c>
      <c r="L50" s="14">
        <f t="shared" si="4"/>
        <v>5.8211045135075183E-3</v>
      </c>
      <c r="M50" s="27">
        <f t="shared" si="8"/>
        <v>3.4220694474849649E-2</v>
      </c>
      <c r="N50" s="1">
        <f>dt*gamma*H50</f>
        <v>4.0038970347469728E-3</v>
      </c>
      <c r="O50" s="1">
        <f>dt*gamma*(H50+I50/2)</f>
        <v>4.1847229291441471E-3</v>
      </c>
      <c r="P50" s="1">
        <f>dt*gamma*(H50+J50/2)</f>
        <v>4.1911796970369184E-3</v>
      </c>
      <c r="Q50" s="14">
        <f>dt*gamma*(H50+K50)</f>
        <v>4.3789042481564393E-3</v>
      </c>
      <c r="R50" s="17">
        <f t="shared" si="5"/>
        <v>0.99999999999999978</v>
      </c>
      <c r="S50" s="17">
        <f>(H50-H49)/dt</f>
        <v>5.2306320846840504E-3</v>
      </c>
    </row>
    <row r="51" spans="2:19" x14ac:dyDescent="0.25">
      <c r="B51">
        <f t="shared" si="2"/>
        <v>19</v>
      </c>
      <c r="C51" s="31">
        <f t="shared" si="6"/>
        <v>0.89590957266721738</v>
      </c>
      <c r="D51" s="1">
        <f>-dt*beta*C51*H51</f>
        <v>-1.0199610501674264E-2</v>
      </c>
      <c r="E51" s="1">
        <f>-dt*beta*((C51+D51/2))*(H51+I51/2)</f>
        <v>-1.0590945102752656E-2</v>
      </c>
      <c r="F51" s="1">
        <f>-dt*beta*(C51+E51/2)*(H51+J51/2)</f>
        <v>-1.0603848048635763E-2</v>
      </c>
      <c r="G51" s="14">
        <f>-dt*beta*(C51+F51)*(H51+K51)</f>
        <v>-1.100337200096709E-2</v>
      </c>
      <c r="H51" s="24">
        <f t="shared" si="7"/>
        <v>6.5680631768721839E-2</v>
      </c>
      <c r="I51" s="1">
        <f t="shared" si="3"/>
        <v>5.8209017170928086E-3</v>
      </c>
      <c r="J51" s="1">
        <f>-E51-dt*gamma*(H51+I51/2)</f>
        <v>6.0182062609347728E-3</v>
      </c>
      <c r="K51" s="1">
        <f>-F51-dt*gamma*(H51+J51/2)</f>
        <v>6.0245323886898147E-3</v>
      </c>
      <c r="L51" s="14">
        <f t="shared" si="4"/>
        <v>6.2230277238063134E-3</v>
      </c>
      <c r="M51" s="27">
        <f t="shared" si="8"/>
        <v>3.8409795564060573E-2</v>
      </c>
      <c r="N51" s="1">
        <f>dt*gamma*H51</f>
        <v>4.3787087845814556E-3</v>
      </c>
      <c r="O51" s="1">
        <f>dt*gamma*(H51+I51/2)</f>
        <v>4.5727388418178834E-3</v>
      </c>
      <c r="P51" s="1">
        <f>dt*gamma*(H51+J51/2)</f>
        <v>4.5793156599459482E-3</v>
      </c>
      <c r="Q51" s="14">
        <f>dt*gamma*(H51+K51)</f>
        <v>4.7803442771607767E-3</v>
      </c>
      <c r="R51" s="17">
        <f t="shared" si="5"/>
        <v>0.99999999999999978</v>
      </c>
      <c r="S51" s="17">
        <f>(H51-H50)/dt</f>
        <v>5.6221762475172493E-3</v>
      </c>
    </row>
    <row r="52" spans="2:19" x14ac:dyDescent="0.25">
      <c r="B52">
        <f t="shared" si="2"/>
        <v>20</v>
      </c>
      <c r="C52" s="31">
        <f t="shared" si="6"/>
        <v>0.88531081119964772</v>
      </c>
      <c r="D52" s="1">
        <f>-dt*beta*C52*H52</f>
        <v>-1.1002980292399843E-2</v>
      </c>
      <c r="E52" s="1">
        <f>-dt*beta*((C52+D52/2))*(H52+I52/2)</f>
        <v>-1.1409097619989803E-2</v>
      </c>
      <c r="F52" s="1">
        <f>-dt*beta*(C52+E52/2)*(H52+J52/2)</f>
        <v>-1.1421611026254145E-2</v>
      </c>
      <c r="G52" s="14">
        <f>-dt*beta*(C52+F52)*(H52+K52)</f>
        <v>-1.1834615028949502E-2</v>
      </c>
      <c r="H52" s="24">
        <f t="shared" si="7"/>
        <v>7.1702199558746557E-2</v>
      </c>
      <c r="I52" s="1">
        <f t="shared" si="3"/>
        <v>6.2228336551500727E-3</v>
      </c>
      <c r="J52" s="1">
        <f>-E52-dt*gamma*(H52+I52/2)</f>
        <v>6.4215231942350293E-3</v>
      </c>
      <c r="K52" s="1">
        <f>-F52-dt*gamma*(H52+J52/2)</f>
        <v>6.4274136158632067E-3</v>
      </c>
      <c r="L52" s="14">
        <f t="shared" si="4"/>
        <v>6.6259741506421851E-3</v>
      </c>
      <c r="M52" s="27">
        <f t="shared" si="8"/>
        <v>4.2986989241605558E-2</v>
      </c>
      <c r="N52" s="1">
        <f>dt*gamma*H52</f>
        <v>4.7801466372497702E-3</v>
      </c>
      <c r="O52" s="1">
        <f>dt*gamma*(H52+I52/2)</f>
        <v>4.9875744257547733E-3</v>
      </c>
      <c r="P52" s="1">
        <f>dt*gamma*(H52+J52/2)</f>
        <v>4.9941974103909379E-3</v>
      </c>
      <c r="Q52" s="14">
        <f>dt*gamma*(H52+K52)</f>
        <v>5.2086408783073171E-3</v>
      </c>
      <c r="R52" s="17">
        <f t="shared" si="5"/>
        <v>0.99999999999999989</v>
      </c>
      <c r="S52" s="17">
        <f>(H52-H51)/dt</f>
        <v>6.0215677900247178E-3</v>
      </c>
    </row>
    <row r="53" spans="2:19" x14ac:dyDescent="0.25">
      <c r="B53">
        <f t="shared" si="2"/>
        <v>21</v>
      </c>
      <c r="C53" s="31">
        <f t="shared" si="6"/>
        <v>0.87389430909734156</v>
      </c>
      <c r="D53" s="1">
        <f>-dt*beta*C53*H53</f>
        <v>-1.1834234833710263E-2</v>
      </c>
      <c r="E53" s="1">
        <f>-dt*beta*((C53+D53/2))*(H53+I53/2)</f>
        <v>-1.2252528642353605E-2</v>
      </c>
      <c r="F53" s="1">
        <f>-dt*beta*(C53+E53/2)*(H53+J53/2)</f>
        <v>-1.2264424624529558E-2</v>
      </c>
      <c r="G53" s="14">
        <f>-dt*beta*(C53+F53)*(H53+K53)</f>
        <v>-1.2687987532421962E-2</v>
      </c>
      <c r="H53" s="24">
        <f t="shared" si="7"/>
        <v>7.8126646463078014E-2</v>
      </c>
      <c r="I53" s="1">
        <f t="shared" si="3"/>
        <v>6.6257917361717284E-3</v>
      </c>
      <c r="J53" s="1">
        <f>-E53-dt*gamma*(H53+I53/2)</f>
        <v>6.8232258202760125E-3</v>
      </c>
      <c r="K53" s="1">
        <f>-F53-dt*gamma*(H53+J53/2)</f>
        <v>6.8285406663151568E-3</v>
      </c>
      <c r="L53" s="14">
        <f t="shared" si="4"/>
        <v>7.0243083904624167E-3</v>
      </c>
      <c r="M53" s="27">
        <f t="shared" si="8"/>
        <v>4.7979044439580308E-2</v>
      </c>
      <c r="N53" s="1">
        <f>dt*gamma*H53</f>
        <v>5.2084430975385346E-3</v>
      </c>
      <c r="O53" s="1">
        <f>dt*gamma*(H53+I53/2)</f>
        <v>5.4293028220775922E-3</v>
      </c>
      <c r="P53" s="1">
        <f>dt*gamma*(H53+J53/2)</f>
        <v>5.4358839582144009E-3</v>
      </c>
      <c r="Q53" s="14">
        <f>dt*gamma*(H53+K53)</f>
        <v>5.6636791419595453E-3</v>
      </c>
      <c r="R53" s="17">
        <f t="shared" si="5"/>
        <v>0.99999999999999989</v>
      </c>
      <c r="S53" s="17">
        <f>(H53-H52)/dt</f>
        <v>6.4244469043314573E-3</v>
      </c>
    </row>
    <row r="54" spans="2:19" x14ac:dyDescent="0.25">
      <c r="B54">
        <f t="shared" si="2"/>
        <v>22</v>
      </c>
      <c r="C54" s="31">
        <f t="shared" si="6"/>
        <v>0.86163495428069181</v>
      </c>
      <c r="D54" s="1">
        <f>-dt*beta*C54*H54</f>
        <v>-1.2687623823434347E-2</v>
      </c>
      <c r="E54" s="1">
        <f>-dt*beta*((C54+D54/2))*(H54+I54/2)</f>
        <v>-1.3114876867399655E-2</v>
      </c>
      <c r="F54" s="1">
        <f>-dt*beta*(C54+E54/2)*(H54+J54/2)</f>
        <v>-1.3125912278880648E-2</v>
      </c>
      <c r="G54" s="14">
        <f>-dt*beta*(C54+F54)*(H54+K54)</f>
        <v>-1.3556497422273352E-2</v>
      </c>
      <c r="H54" s="24">
        <f t="shared" si="7"/>
        <v>8.4952251979714094E-2</v>
      </c>
      <c r="I54" s="1">
        <f t="shared" si="3"/>
        <v>7.0241403581200743E-3</v>
      </c>
      <c r="J54" s="1">
        <f>-E54-dt*gamma*(H54+I54/2)</f>
        <v>7.2172553901480464E-3</v>
      </c>
      <c r="K54" s="1">
        <f>-F54-dt*gamma*(H54+J54/2)</f>
        <v>7.2218536338947729E-3</v>
      </c>
      <c r="L54" s="14">
        <f t="shared" si="4"/>
        <v>7.4115570480327618E-3</v>
      </c>
      <c r="M54" s="27">
        <f t="shared" si="8"/>
        <v>5.3412793739593983E-2</v>
      </c>
      <c r="N54" s="1">
        <f>dt*gamma*H54</f>
        <v>5.6634834653142728E-3</v>
      </c>
      <c r="O54" s="1">
        <f>dt*gamma*(H54+I54/2)</f>
        <v>5.8976214772516085E-3</v>
      </c>
      <c r="P54" s="1">
        <f>dt*gamma*(H54+J54/2)</f>
        <v>5.9040586449858748E-3</v>
      </c>
      <c r="Q54" s="14">
        <f>dt*gamma*(H54+K54)</f>
        <v>6.1449403742405906E-3</v>
      </c>
      <c r="R54" s="17">
        <f t="shared" si="5"/>
        <v>0.99999999999999989</v>
      </c>
      <c r="S54" s="17">
        <f>(H54-H53)/dt</f>
        <v>6.8256055166360796E-3</v>
      </c>
    </row>
    <row r="55" spans="2:19" x14ac:dyDescent="0.25">
      <c r="B55">
        <f t="shared" si="2"/>
        <v>23</v>
      </c>
      <c r="C55" s="31">
        <f t="shared" si="6"/>
        <v>0.84851400435764712</v>
      </c>
      <c r="D55" s="1">
        <f>-dt*beta*C55*H55</f>
        <v>-1.3556154932248552E-2</v>
      </c>
      <c r="E55" s="1">
        <f>-dt*beta*((C55+D55/2))*(H55+I55/2)</f>
        <v>-1.3988531370138394E-2</v>
      </c>
      <c r="F55" s="1">
        <f>-dt*beta*(C55+E55/2)*(H55+J55/2)</f>
        <v>-1.3998455012830617E-2</v>
      </c>
      <c r="G55" s="14">
        <f>-dt*beta*(C55+F55)*(H55+K55)</f>
        <v>-1.4431915516353698E-2</v>
      </c>
      <c r="H55" s="24">
        <f t="shared" si="7"/>
        <v>9.2171237888753837E-2</v>
      </c>
      <c r="I55" s="1">
        <f t="shared" si="3"/>
        <v>7.4114057396649623E-3</v>
      </c>
      <c r="J55" s="1">
        <f>-E55-dt*gamma*(H55+I55/2)</f>
        <v>7.5967353195659738E-3</v>
      </c>
      <c r="K55" s="1">
        <f>-F55-dt*gamma*(H55+J55/2)</f>
        <v>7.6004813095948281E-3</v>
      </c>
      <c r="L55" s="14">
        <f t="shared" si="4"/>
        <v>7.7804675697971202E-3</v>
      </c>
      <c r="M55" s="27">
        <f t="shared" si="8"/>
        <v>5.9314757753598957E-2</v>
      </c>
      <c r="N55" s="1">
        <f>dt*gamma*H55</f>
        <v>6.1447491925835894E-3</v>
      </c>
      <c r="O55" s="1">
        <f>dt*gamma*(H55+I55/2)</f>
        <v>6.3917960505724203E-3</v>
      </c>
      <c r="P55" s="1">
        <f>dt*gamma*(H55+J55/2)</f>
        <v>6.3979737032357886E-3</v>
      </c>
      <c r="Q55" s="14">
        <f>dt*gamma*(H55+K55)</f>
        <v>6.6514479465565775E-3</v>
      </c>
      <c r="R55" s="17">
        <f t="shared" si="5"/>
        <v>0.99999999999999989</v>
      </c>
      <c r="S55" s="17">
        <f>(H55-H54)/dt</f>
        <v>7.2189859090397435E-3</v>
      </c>
    </row>
    <row r="56" spans="2:19" x14ac:dyDescent="0.25">
      <c r="B56">
        <f t="shared" si="2"/>
        <v>24</v>
      </c>
      <c r="C56" s="31">
        <f t="shared" si="6"/>
        <v>0.83452033048855712</v>
      </c>
      <c r="D56" s="1">
        <f>-dt*beta*C56*H56</f>
        <v>-1.4431598452540335E-2</v>
      </c>
      <c r="E56" s="1">
        <f>-dt*beta*((C56+D56/2))*(H56+I56/2)</f>
        <v>-1.4864661444916841E-2</v>
      </c>
      <c r="F56" s="1">
        <f>-dt*beta*(C56+E56/2)*(H56+J56/2)</f>
        <v>-1.4873223206564888E-2</v>
      </c>
      <c r="G56" s="14">
        <f>-dt*beta*(C56+F56)*(H56+K56)</f>
        <v>-1.5304834824629909E-2</v>
      </c>
      <c r="H56" s="24">
        <f t="shared" si="7"/>
        <v>9.9768955650051117E-2</v>
      </c>
      <c r="I56" s="1">
        <f t="shared" si="3"/>
        <v>7.7803347425369276E-3</v>
      </c>
      <c r="J56" s="1">
        <f>-E56-dt*gamma*(H56+I56/2)</f>
        <v>7.9540532434955354E-3</v>
      </c>
      <c r="K56" s="1">
        <f>-F56-dt*gamma*(H56+J56/2)</f>
        <v>7.9568243884449615E-3</v>
      </c>
      <c r="L56" s="14">
        <f t="shared" si="4"/>
        <v>8.1231161553968374E-3</v>
      </c>
      <c r="M56" s="27">
        <f t="shared" si="8"/>
        <v>6.5710713861391726E-2</v>
      </c>
      <c r="N56" s="1">
        <f>dt*gamma*H56</f>
        <v>6.6512637100034078E-3</v>
      </c>
      <c r="O56" s="1">
        <f>dt*gamma*(H56+I56/2)</f>
        <v>6.9106082014213054E-3</v>
      </c>
      <c r="P56" s="1">
        <f>dt*gamma*(H56+J56/2)</f>
        <v>6.9163988181199258E-3</v>
      </c>
      <c r="Q56" s="14">
        <f>dt*gamma*(H56+K56)</f>
        <v>7.1817186692330719E-3</v>
      </c>
      <c r="R56" s="17">
        <f t="shared" si="5"/>
        <v>1</v>
      </c>
      <c r="S56" s="17">
        <f>(H56-H55)/dt</f>
        <v>7.597717761297279E-3</v>
      </c>
    </row>
    <row r="57" spans="2:19" x14ac:dyDescent="0.25">
      <c r="B57">
        <f t="shared" si="2"/>
        <v>25</v>
      </c>
      <c r="C57" s="31">
        <f t="shared" si="6"/>
        <v>0.81965163005853481</v>
      </c>
      <c r="D57" s="1">
        <f>-dt*beta*C57*H57</f>
        <v>-1.5304546567330901E-2</v>
      </c>
      <c r="E57" s="1">
        <f>-dt*beta*((C57+D57/2))*(H57+I57/2)</f>
        <v>-1.5733305544895031E-2</v>
      </c>
      <c r="F57" s="1">
        <f>-dt*beta*(C57+E57/2)*(H57+J57/2)</f>
        <v>-1.5740267221118348E-2</v>
      </c>
      <c r="G57" s="14">
        <f>-dt*beta*(C57+F57)*(H57+K57)</f>
        <v>-1.6164792543625434E-2</v>
      </c>
      <c r="H57" s="24">
        <f t="shared" si="7"/>
        <v>0.10772315667702025</v>
      </c>
      <c r="I57" s="1">
        <f t="shared" si="3"/>
        <v>8.1230027888628854E-3</v>
      </c>
      <c r="J57" s="1">
        <f>-E57-dt*gamma*(H57+I57/2)</f>
        <v>8.2809950067982523E-3</v>
      </c>
      <c r="K57" s="1">
        <f>-F57-dt*gamma*(H57+J57/2)</f>
        <v>8.2826902757570584E-3</v>
      </c>
      <c r="L57" s="14">
        <f t="shared" si="4"/>
        <v>8.4310694134402814E-3</v>
      </c>
      <c r="M57" s="27">
        <f t="shared" si="8"/>
        <v>7.2625213264444877E-2</v>
      </c>
      <c r="N57" s="1">
        <f>dt*gamma*H57</f>
        <v>7.181543778468016E-3</v>
      </c>
      <c r="O57" s="1">
        <f>dt*gamma*(H57+I57/2)</f>
        <v>7.4523105380967791E-3</v>
      </c>
      <c r="P57" s="1">
        <f>dt*gamma*(H57+J57/2)</f>
        <v>7.4575769453612906E-3</v>
      </c>
      <c r="Q57" s="14">
        <f>dt*gamma*(H57+K57)</f>
        <v>7.7337231301851531E-3</v>
      </c>
      <c r="R57" s="17">
        <f t="shared" si="5"/>
        <v>1</v>
      </c>
      <c r="S57" s="17">
        <f>(H57-H56)/dt</f>
        <v>7.9542010269691293E-3</v>
      </c>
    </row>
    <row r="58" spans="2:19" x14ac:dyDescent="0.25">
      <c r="B58">
        <f t="shared" si="2"/>
        <v>26</v>
      </c>
      <c r="C58" s="31">
        <f t="shared" si="6"/>
        <v>0.80391554928470432</v>
      </c>
      <c r="D58" s="1">
        <f>-dt*beta*C58*H58</f>
        <v>-1.6164535353077398E-2</v>
      </c>
      <c r="E58" s="1">
        <f>-dt*beta*((C58+D58/2))*(H58+I58/2)</f>
        <v>-1.6583526212820273E-2</v>
      </c>
      <c r="F58" s="1">
        <f>-dt*beta*(C58+E58/2)*(H58+J58/2)</f>
        <v>-1.6588673547579435E-2</v>
      </c>
      <c r="G58" s="14">
        <f>-dt*beta*(C58+F58)*(H58+K58)</f>
        <v>-1.7000459876896204E-2</v>
      </c>
      <c r="H58" s="24">
        <f t="shared" si="7"/>
        <v>0.11600339713825587</v>
      </c>
      <c r="I58" s="1">
        <f t="shared" si="3"/>
        <v>8.430975543860339E-3</v>
      </c>
      <c r="J58" s="1">
        <f>-E58-dt*gamma*(H58+I58/2)</f>
        <v>8.5689338854745382E-3</v>
      </c>
      <c r="K58" s="1">
        <f>-F58-dt*gamma*(H58+J58/2)</f>
        <v>8.5694826088465598E-3</v>
      </c>
      <c r="L58" s="14">
        <f t="shared" si="4"/>
        <v>8.6956012270893758E-3</v>
      </c>
      <c r="M58" s="27">
        <f t="shared" si="8"/>
        <v>8.0081053577039762E-2</v>
      </c>
      <c r="N58" s="1">
        <f>dt*gamma*H58</f>
        <v>7.733559809217058E-3</v>
      </c>
      <c r="O58" s="1">
        <f>dt*gamma*(H58+I58/2)</f>
        <v>8.0145923273457348E-3</v>
      </c>
      <c r="P58" s="1">
        <f>dt*gamma*(H58+J58/2)</f>
        <v>8.0191909387328751E-3</v>
      </c>
      <c r="Q58" s="14">
        <f>dt*gamma*(H58+K58)</f>
        <v>8.3048586498068282E-3</v>
      </c>
      <c r="R58" s="17">
        <f t="shared" si="5"/>
        <v>1</v>
      </c>
      <c r="S58" s="17">
        <f>(H58-H57)/dt</f>
        <v>8.2802404612356273E-3</v>
      </c>
    </row>
    <row r="59" spans="2:19" x14ac:dyDescent="0.25">
      <c r="B59">
        <f t="shared" si="2"/>
        <v>27</v>
      </c>
      <c r="C59" s="31">
        <f t="shared" si="6"/>
        <v>0.78733065015957548</v>
      </c>
      <c r="D59" s="1">
        <f>-dt*beta*C59*H59</f>
        <v>-1.7000234638513627E-2</v>
      </c>
      <c r="E59" s="1">
        <f>-dt*beta*((C59+D59/2))*(H59+I59/2)</f>
        <v>-1.7403634262179717E-2</v>
      </c>
      <c r="F59" s="1">
        <f>-dt*beta*(C59+E59/2)*(H59+J59/2)</f>
        <v>-1.7406789510248252E-2</v>
      </c>
      <c r="G59" s="14">
        <f>-dt*beta*(C59+F59)*(H59+K59)</f>
        <v>-1.7799900539179233E-2</v>
      </c>
      <c r="H59" s="24">
        <f t="shared" si="7"/>
        <v>0.12457063209818786</v>
      </c>
      <c r="I59" s="1">
        <f t="shared" si="3"/>
        <v>8.6955258319677698E-3</v>
      </c>
      <c r="J59" s="1">
        <f>-E59-dt*gamma*(H59+I59/2)</f>
        <v>8.809074594568268E-3</v>
      </c>
      <c r="K59" s="1">
        <f>-F59-dt*gamma*(H59+J59/2)</f>
        <v>8.8084448838834529E-3</v>
      </c>
      <c r="L59" s="14">
        <f t="shared" si="4"/>
        <v>8.9079620737078109E-3</v>
      </c>
      <c r="M59" s="27">
        <f t="shared" si="8"/>
        <v>8.8098717742236612E-2</v>
      </c>
      <c r="N59" s="1">
        <f>dt*gamma*H59</f>
        <v>8.3047088065458571E-3</v>
      </c>
      <c r="O59" s="1">
        <f>dt*gamma*(H59+I59/2)</f>
        <v>8.5945596676114486E-3</v>
      </c>
      <c r="P59" s="1">
        <f>dt*gamma*(H59+J59/2)</f>
        <v>8.5983446263647994E-3</v>
      </c>
      <c r="Q59" s="14">
        <f>dt*gamma*(H59+K59)</f>
        <v>8.8919384654714221E-3</v>
      </c>
      <c r="R59" s="17">
        <f t="shared" si="5"/>
        <v>1</v>
      </c>
      <c r="S59" s="17">
        <f>(H59-H58)/dt</f>
        <v>8.567234959931988E-3</v>
      </c>
    </row>
    <row r="60" spans="2:19" x14ac:dyDescent="0.25">
      <c r="B60">
        <f t="shared" si="2"/>
        <v>28</v>
      </c>
      <c r="C60" s="31">
        <f t="shared" si="6"/>
        <v>0.76992715303915071</v>
      </c>
      <c r="D60" s="1">
        <f>-dt*beta*C60*H60</f>
        <v>-1.7799706579776611E-2</v>
      </c>
      <c r="E60" s="1">
        <f>-dt*beta*((C60+D60/2))*(H60+I60/2)</f>
        <v>-1.8181480611151758E-2</v>
      </c>
      <c r="F60" s="1">
        <f>-dt*beta*(C60+E60/2)*(H60+J60/2)</f>
        <v>-1.8182514722436573E-2</v>
      </c>
      <c r="G60" s="14">
        <f>-dt*beta*(C60+F60)*(H60+K60)</f>
        <v>-1.8550893454745095E-2</v>
      </c>
      <c r="H60" s="24">
        <f t="shared" si="7"/>
        <v>0.13337705324195104</v>
      </c>
      <c r="I60" s="1">
        <f t="shared" si="3"/>
        <v>8.9079030303132085E-3</v>
      </c>
      <c r="J60" s="1">
        <f>-E60-dt*gamma*(H60+I60/2)</f>
        <v>8.9927469606779151E-3</v>
      </c>
      <c r="K60" s="1">
        <f>-F60-dt*gamma*(H60+J60/2)</f>
        <v>8.9909529409505726E-3</v>
      </c>
      <c r="L60" s="14">
        <f t="shared" si="4"/>
        <v>9.0596930425516538E-3</v>
      </c>
      <c r="M60" s="27">
        <f t="shared" si="8"/>
        <v>9.6695793718898235E-2</v>
      </c>
      <c r="N60" s="1">
        <f>dt*gamma*H60</f>
        <v>8.8918035494634021E-3</v>
      </c>
      <c r="O60" s="1">
        <f>dt*gamma*(H60+I60/2)</f>
        <v>9.1887336504738425E-3</v>
      </c>
      <c r="P60" s="1">
        <f>dt*gamma*(H60+J60/2)</f>
        <v>9.191561781486E-3</v>
      </c>
      <c r="Q60" s="14">
        <f>dt*gamma*(H60+K60)</f>
        <v>9.4912004121934408E-3</v>
      </c>
      <c r="R60" s="17">
        <f t="shared" si="5"/>
        <v>1</v>
      </c>
      <c r="S60" s="17">
        <f>(H60-H59)/dt</f>
        <v>8.8064211437631768E-3</v>
      </c>
    </row>
    <row r="61" spans="2:19" x14ac:dyDescent="0.25">
      <c r="B61">
        <f t="shared" si="2"/>
        <v>29</v>
      </c>
      <c r="C61" s="31">
        <f t="shared" si="6"/>
        <v>0.75174738792220097</v>
      </c>
      <c r="D61" s="1">
        <f>-dt*beta*C61*H61</f>
        <v>-1.8550728460849042E-2</v>
      </c>
      <c r="E61" s="1">
        <f>-dt*beta*((C61+D61/2))*(H61+I61/2)</f>
        <v>-1.8904808377556599E-2</v>
      </c>
      <c r="F61" s="1">
        <f>-dt*beta*(C61+E61/2)*(H61+J61/2)</f>
        <v>-1.8903651763415671E-2</v>
      </c>
      <c r="G61" s="14">
        <f>-dt*beta*(C61+F61)*(H61+K61)</f>
        <v>-1.9241309121539631E-2</v>
      </c>
      <c r="H61" s="24">
        <f t="shared" si="7"/>
        <v>0.14236621922130469</v>
      </c>
      <c r="I61" s="1">
        <f t="shared" si="3"/>
        <v>9.0596471794287294E-3</v>
      </c>
      <c r="J61" s="1">
        <f>-E61-dt*gamma*(H61+I61/2)</f>
        <v>9.1117388568219947E-3</v>
      </c>
      <c r="K61" s="1">
        <f>-F61-dt*gamma*(H61+J61/2)</f>
        <v>9.1088458534346259E-3</v>
      </c>
      <c r="L61" s="14">
        <f t="shared" si="4"/>
        <v>9.1429714498903435E-3</v>
      </c>
      <c r="M61" s="27">
        <f t="shared" si="8"/>
        <v>0.10588639285649432</v>
      </c>
      <c r="N61" s="1">
        <f>dt*gamma*H61</f>
        <v>9.4910812814203126E-3</v>
      </c>
      <c r="O61" s="1">
        <f>dt*gamma*(H61+I61/2)</f>
        <v>9.7930695207346045E-3</v>
      </c>
      <c r="P61" s="1">
        <f>dt*gamma*(H61+J61/2)</f>
        <v>9.7948059099810456E-3</v>
      </c>
      <c r="Q61" s="14">
        <f>dt*gamma*(H61+K61)</f>
        <v>1.0098337671649287E-2</v>
      </c>
      <c r="R61" s="17">
        <f t="shared" si="5"/>
        <v>1</v>
      </c>
      <c r="S61" s="17">
        <f>(H61-H60)/dt</f>
        <v>8.9891659793536471E-3</v>
      </c>
    </row>
    <row r="62" spans="2:19" x14ac:dyDescent="0.25">
      <c r="B62">
        <f t="shared" si="2"/>
        <v>30</v>
      </c>
      <c r="C62" s="31">
        <f t="shared" si="6"/>
        <v>0.73284589494481212</v>
      </c>
      <c r="D62" s="1">
        <f>-dt*beta*C62*H62</f>
        <v>-1.9241169184392486E-2</v>
      </c>
      <c r="E62" s="1">
        <f>-dt*beta*((C62+D62/2))*(H62+I62/2)</f>
        <v>-1.9561651616421587E-2</v>
      </c>
      <c r="F62" s="1">
        <f>-dt*beta*(C62+E62/2)*(H62+J62/2)</f>
        <v>-1.9558302419368415E-2</v>
      </c>
      <c r="G62" s="14">
        <f>-dt*beta*(C62+F62)*(H62+K62)</f>
        <v>-1.985952298669361E-2</v>
      </c>
      <c r="H62" s="24">
        <f t="shared" si="7"/>
        <v>0.15147351722961008</v>
      </c>
      <c r="I62" s="1">
        <f t="shared" si="3"/>
        <v>9.1429347024184811E-3</v>
      </c>
      <c r="J62" s="1">
        <f>-E62-dt*gamma*(H62+I62/2)</f>
        <v>9.1586526443669641E-3</v>
      </c>
      <c r="K62" s="1">
        <f>-F62-dt*gamma*(H62+J62/2)</f>
        <v>9.1547795159155117E-3</v>
      </c>
      <c r="L62" s="14">
        <f t="shared" si="4"/>
        <v>9.1509698703252373E-3</v>
      </c>
      <c r="M62" s="27">
        <f t="shared" si="8"/>
        <v>0.1156805878255778</v>
      </c>
      <c r="N62" s="1">
        <f>dt*gamma*H62</f>
        <v>1.0098234481974005E-2</v>
      </c>
      <c r="O62" s="1">
        <f>dt*gamma*(H62+I62/2)</f>
        <v>1.0402998972054623E-2</v>
      </c>
      <c r="P62" s="1">
        <f>dt*gamma*(H62+J62/2)</f>
        <v>1.0403522903452903E-2</v>
      </c>
      <c r="Q62" s="14">
        <f>dt*gamma*(H62+K62)</f>
        <v>1.0708553116368372E-2</v>
      </c>
      <c r="R62" s="17">
        <f t="shared" si="5"/>
        <v>1</v>
      </c>
      <c r="S62" s="17">
        <f>(H62-H61)/dt</f>
        <v>9.1072980083053978E-3</v>
      </c>
    </row>
    <row r="63" spans="2:19" x14ac:dyDescent="0.25">
      <c r="B63">
        <f t="shared" si="2"/>
        <v>31</v>
      </c>
      <c r="C63" s="31">
        <f t="shared" si="6"/>
        <v>0.71328912823770108</v>
      </c>
      <c r="D63" s="1">
        <f>-dt*beta*C63*H63</f>
        <v>-1.9859402786914723E-2</v>
      </c>
      <c r="E63" s="1">
        <f>-dt*beta*((C63+D63/2))*(H63+I63/2)</f>
        <v>-2.0140761120808443E-2</v>
      </c>
      <c r="F63" s="1">
        <f>-dt*beta*(C63+E63/2)*(H63+J63/2)</f>
        <v>-2.0135289999332565E-2</v>
      </c>
      <c r="G63" s="14">
        <f>-dt*beta*(C63+F63)*(H63+K63)</f>
        <v>-2.0394843726582793E-2</v>
      </c>
      <c r="H63" s="24">
        <f t="shared" si="7"/>
        <v>0.16062697871182818</v>
      </c>
      <c r="I63" s="1">
        <f t="shared" si="3"/>
        <v>9.1509375394595097E-3</v>
      </c>
      <c r="J63" s="1">
        <f>-E63-dt*gamma*(H63+I63/2)</f>
        <v>9.1272646220379137E-3</v>
      </c>
      <c r="K63" s="1">
        <f>-F63-dt*gamma*(H63+J63/2)</f>
        <v>9.1225825978094241E-3</v>
      </c>
      <c r="L63" s="14">
        <f t="shared" si="4"/>
        <v>9.0782063059402854E-3</v>
      </c>
      <c r="M63" s="27">
        <f t="shared" si="8"/>
        <v>0.12608389305047071</v>
      </c>
      <c r="N63" s="1">
        <f>dt*gamma*H63</f>
        <v>1.0708465247455213E-2</v>
      </c>
      <c r="O63" s="1">
        <f>dt*gamma*(H63+I63/2)</f>
        <v>1.1013496498770529E-2</v>
      </c>
      <c r="P63" s="1">
        <f>dt*gamma*(H63+J63/2)</f>
        <v>1.1012707401523141E-2</v>
      </c>
      <c r="Q63" s="14">
        <f>dt*gamma*(H63+K63)</f>
        <v>1.1316637420642508E-2</v>
      </c>
      <c r="R63" s="17">
        <f t="shared" si="5"/>
        <v>1</v>
      </c>
      <c r="S63" s="17">
        <f>(H63-H62)/dt</f>
        <v>9.1534614822181004E-3</v>
      </c>
    </row>
    <row r="64" spans="2:19" x14ac:dyDescent="0.25">
      <c r="B64">
        <f t="shared" si="2"/>
        <v>32</v>
      </c>
      <c r="C64" s="31">
        <f t="shared" si="6"/>
        <v>0.69315473677873785</v>
      </c>
      <c r="D64" s="1">
        <f>-dt*beta*C64*H64</f>
        <v>-2.0394736855626695E-2</v>
      </c>
      <c r="E64" s="1">
        <f>-dt*beta*((C64+D64/2))*(H64+I64/2)</f>
        <v>-2.0632032824738876E-2</v>
      </c>
      <c r="F64" s="1">
        <f>-dt*beta*(C64+E64/2)*(H64+J64/2)</f>
        <v>-2.0624583495565757E-2</v>
      </c>
      <c r="G64" s="14">
        <f>-dt*beta*(C64+F64)*(H64+K64)</f>
        <v>-2.0837930361918625E-2</v>
      </c>
      <c r="H64" s="24">
        <f t="shared" si="7"/>
        <v>0.16974845175934392</v>
      </c>
      <c r="I64" s="1">
        <f t="shared" si="3"/>
        <v>9.0781734050037668E-3</v>
      </c>
      <c r="J64" s="1">
        <f>-E64-dt*gamma*(H64+I64/2)</f>
        <v>9.0128635939491566E-3</v>
      </c>
      <c r="K64" s="1">
        <f>-F64-dt*gamma*(H64+J64/2)</f>
        <v>9.0075912584778577E-3</v>
      </c>
      <c r="L64" s="14">
        <f t="shared" si="4"/>
        <v>8.9208608273971726E-3</v>
      </c>
      <c r="M64" s="27">
        <f t="shared" si="8"/>
        <v>0.13709681146191821</v>
      </c>
      <c r="N64" s="1">
        <f>dt*gamma*H64</f>
        <v>1.1316563450622928E-2</v>
      </c>
      <c r="O64" s="1">
        <f>dt*gamma*(H64+I64/2)</f>
        <v>1.1619169230789719E-2</v>
      </c>
      <c r="P64" s="1">
        <f>dt*gamma*(H64+J64/2)</f>
        <v>1.1616992237087899E-2</v>
      </c>
      <c r="Q64" s="14">
        <f>dt*gamma*(H64+K64)</f>
        <v>1.1917069534521452E-2</v>
      </c>
      <c r="R64" s="17">
        <f t="shared" si="5"/>
        <v>1</v>
      </c>
      <c r="S64" s="17">
        <f>(H64-H63)/dt</f>
        <v>9.1214730475157324E-3</v>
      </c>
    </row>
    <row r="65" spans="2:19" x14ac:dyDescent="0.25">
      <c r="B65">
        <f t="shared" ref="B65:B96" si="9">B64+dt</f>
        <v>33</v>
      </c>
      <c r="C65" s="31">
        <f t="shared" si="6"/>
        <v>0.67253042013571207</v>
      </c>
      <c r="D65" s="1">
        <f>-dt*beta*C65*H65</f>
        <v>-2.0837829759494851E-2</v>
      </c>
      <c r="E65" s="1">
        <f>-dt*beta*((C65+D65/2))*(H65+I65/2)</f>
        <v>-2.10269113512002E-2</v>
      </c>
      <c r="F65" s="1">
        <f>-dt*beta*(C65+E65/2)*(H65+J65/2)</f>
        <v>-2.101769648999334E-2</v>
      </c>
      <c r="G65" s="14">
        <f>-dt*beta*(C65+F65)*(H65+K65)</f>
        <v>-2.1181170399922896E-2</v>
      </c>
      <c r="H65" s="24">
        <f t="shared" si="7"/>
        <v>0.17875510908221975</v>
      </c>
      <c r="I65" s="1">
        <f t="shared" si="3"/>
        <v>8.9208224873468678E-3</v>
      </c>
      <c r="J65" s="1">
        <f>-E65-dt*gamma*(H65+I65/2)</f>
        <v>8.8125433294739871E-3</v>
      </c>
      <c r="K65" s="1">
        <f>-F65-dt*gamma*(H65+J65/2)</f>
        <v>8.8069377735295554E-3</v>
      </c>
      <c r="L65" s="14">
        <f t="shared" si="4"/>
        <v>8.6770339428729418E-3</v>
      </c>
      <c r="M65" s="27">
        <f t="shared" si="8"/>
        <v>0.14871447078206815</v>
      </c>
      <c r="N65" s="1">
        <f>dt*gamma*H65</f>
        <v>1.1917007272147983E-2</v>
      </c>
      <c r="O65" s="1">
        <f>dt*gamma*(H65+I65/2)</f>
        <v>1.2214368021726213E-2</v>
      </c>
      <c r="P65" s="1">
        <f>dt*gamma*(H65+J65/2)</f>
        <v>1.2210758716463785E-2</v>
      </c>
      <c r="Q65" s="14">
        <f>dt*gamma*(H65+K65)</f>
        <v>1.2504136457049954E-2</v>
      </c>
      <c r="R65" s="17">
        <f t="shared" si="5"/>
        <v>0.99999999999999989</v>
      </c>
      <c r="S65" s="17">
        <f>(H65-H64)/dt</f>
        <v>9.0066573228758384E-3</v>
      </c>
    </row>
    <row r="66" spans="2:19" x14ac:dyDescent="0.25">
      <c r="B66">
        <f t="shared" si="9"/>
        <v>34</v>
      </c>
      <c r="C66" s="31">
        <f t="shared" si="6"/>
        <v>0.65151238416207791</v>
      </c>
      <c r="D66" s="1">
        <f>-dt*beta*C66*H66</f>
        <v>-2.118106886933796E-2</v>
      </c>
      <c r="E66" s="1">
        <f>-dt*beta*((C66+D66/2))*(H66+I66/2)</f>
        <v>-2.1318740789224456E-2</v>
      </c>
      <c r="F66" s="1">
        <f>-dt*beta*(C66+E66/2)*(H66+J66/2)</f>
        <v>-2.1308033339970122E-2</v>
      </c>
      <c r="G66" s="14">
        <f>-dt*beta*(C66+F66)*(H66+K66)</f>
        <v>-2.1418992185886832E-2</v>
      </c>
      <c r="H66" s="24">
        <f t="shared" si="7"/>
        <v>0.1875612455215909</v>
      </c>
      <c r="I66" s="1">
        <f t="shared" si="3"/>
        <v>8.6769858345652345E-3</v>
      </c>
      <c r="J66" s="1">
        <f>-E66-dt*gamma*(H66+I66/2)</f>
        <v>8.5254248932995561E-3</v>
      </c>
      <c r="K66" s="1">
        <f>-F66-dt*gamma*(H66+J66/2)</f>
        <v>8.5197694754207444E-3</v>
      </c>
      <c r="L66" s="14">
        <f t="shared" si="4"/>
        <v>8.3469245194193898E-3</v>
      </c>
      <c r="M66" s="27">
        <f t="shared" si="8"/>
        <v>0.16092637031633114</v>
      </c>
      <c r="N66" s="1">
        <f>dt*gamma*H66</f>
        <v>1.2504083034772726E-2</v>
      </c>
      <c r="O66" s="1">
        <f>dt*gamma*(H66+I66/2)</f>
        <v>1.27933158959249E-2</v>
      </c>
      <c r="P66" s="1">
        <f>dt*gamma*(H66+J66/2)</f>
        <v>1.2788263864549378E-2</v>
      </c>
      <c r="Q66" s="14">
        <f>dt*gamma*(H66+K66)</f>
        <v>1.3072067666467442E-2</v>
      </c>
      <c r="R66" s="17">
        <f t="shared" si="5"/>
        <v>1</v>
      </c>
      <c r="S66" s="17">
        <f>(H66-H65)/dt</f>
        <v>8.8061364393711428E-3</v>
      </c>
    </row>
    <row r="67" spans="2:19" x14ac:dyDescent="0.25">
      <c r="B67">
        <f t="shared" si="9"/>
        <v>35</v>
      </c>
      <c r="C67" s="31">
        <f t="shared" si="6"/>
        <v>0.63020344927647554</v>
      </c>
      <c r="D67" s="1">
        <f>-dt*beta*C67*H67</f>
        <v>-2.1418882936087191E-2</v>
      </c>
      <c r="E67" s="1">
        <f>-dt*beta*((C67+D67/2))*(H67+I67/2)</f>
        <v>-2.1503037211617872E-2</v>
      </c>
      <c r="F67" s="1">
        <f>-dt*beta*(C67+E67/2)*(H67+J67/2)</f>
        <v>-2.1491157635632623E-2</v>
      </c>
      <c r="G67" s="14">
        <f>-dt*beta*(C67+F67)*(H67+K67)</f>
        <v>-2.1548088513133161E-2</v>
      </c>
      <c r="H67" s="24">
        <f t="shared" si="7"/>
        <v>0.19608029537016178</v>
      </c>
      <c r="I67" s="1">
        <f t="shared" si="3"/>
        <v>8.3468632447430725E-3</v>
      </c>
      <c r="J67" s="1">
        <f>-E67-dt*gamma*(H67+I67/2)</f>
        <v>8.1527887454489831E-3</v>
      </c>
      <c r="K67" s="1">
        <f>-F67-dt*gamma*(H67+J67/2)</f>
        <v>8.1473783194402054E-3</v>
      </c>
      <c r="L67" s="14">
        <f t="shared" si="4"/>
        <v>7.932910267159695E-3</v>
      </c>
      <c r="M67" s="27">
        <f t="shared" si="8"/>
        <v>0.1737162553533626</v>
      </c>
      <c r="N67" s="1">
        <f>dt*gamma*H67</f>
        <v>1.3072019691344118E-2</v>
      </c>
      <c r="O67" s="1">
        <f>dt*gamma*(H67+I67/2)</f>
        <v>1.3350248466168889E-2</v>
      </c>
      <c r="P67" s="1">
        <f>dt*gamma*(H67+J67/2)</f>
        <v>1.3343779316192418E-2</v>
      </c>
      <c r="Q67" s="14">
        <f>dt*gamma*(H67+K67)</f>
        <v>1.3615178245973466E-2</v>
      </c>
      <c r="R67" s="17">
        <f t="shared" si="5"/>
        <v>1</v>
      </c>
      <c r="S67" s="17">
        <f>(H67-H66)/dt</f>
        <v>8.519049848570881E-3</v>
      </c>
    </row>
    <row r="68" spans="2:19" x14ac:dyDescent="0.25">
      <c r="B68">
        <f t="shared" si="9"/>
        <v>36</v>
      </c>
      <c r="C68" s="31">
        <f t="shared" si="6"/>
        <v>0.60871088908585536</v>
      </c>
      <c r="D68" s="1">
        <f>-dt*beta*C68*H68</f>
        <v>-2.1547965669912066E-2</v>
      </c>
      <c r="E68" s="1">
        <f>-dt*beta*((C68+D68/2))*(H68+I68/2)</f>
        <v>-2.1577662702635531E-2</v>
      </c>
      <c r="F68" s="1">
        <f>-dt*beta*(C68+E68/2)*(H68+J68/2)</f>
        <v>-2.1564963139312929E-2</v>
      </c>
      <c r="G68" s="14">
        <f>-dt*beta*(C68+F68)*(H68+K68)</f>
        <v>-2.156753500536749E-2</v>
      </c>
      <c r="H68" s="24">
        <f t="shared" si="7"/>
        <v>0.20422697997710865</v>
      </c>
      <c r="I68" s="1">
        <f t="shared" si="3"/>
        <v>7.9328336714381553E-3</v>
      </c>
      <c r="J68" s="1">
        <f>-E68-dt*gamma*(H68+I68/2)</f>
        <v>7.6981029151136828E-3</v>
      </c>
      <c r="K68" s="1">
        <f>-F68-dt*gamma*(H68+J68/2)</f>
        <v>7.6932277103352303E-3</v>
      </c>
      <c r="L68" s="14">
        <f t="shared" si="4"/>
        <v>7.4395211595378978E-3</v>
      </c>
      <c r="M68" s="27">
        <f t="shared" si="8"/>
        <v>0.18706213093703597</v>
      </c>
      <c r="N68" s="1">
        <f>dt*gamma*H68</f>
        <v>1.361513199847391E-2</v>
      </c>
      <c r="O68" s="1">
        <f>dt*gamma*(H68+I68/2)</f>
        <v>1.3879559787521848E-2</v>
      </c>
      <c r="P68" s="1">
        <f>dt*gamma*(H68+J68/2)</f>
        <v>1.3871735428977698E-2</v>
      </c>
      <c r="Q68" s="14">
        <f>dt*gamma*(H68+K68)</f>
        <v>1.4128013845829592E-2</v>
      </c>
      <c r="R68" s="17">
        <f t="shared" si="5"/>
        <v>1</v>
      </c>
      <c r="S68" s="17">
        <f>(H68-H67)/dt</f>
        <v>8.146684606946869E-3</v>
      </c>
    </row>
    <row r="69" spans="2:19" x14ac:dyDescent="0.25">
      <c r="B69">
        <f t="shared" si="9"/>
        <v>37</v>
      </c>
      <c r="C69" s="31">
        <f t="shared" si="6"/>
        <v>0.58714409702599257</v>
      </c>
      <c r="D69" s="1">
        <f>-dt*beta*C69*H69</f>
        <v>-2.1567394036431868E-2</v>
      </c>
      <c r="E69" s="1">
        <f>-dt*beta*((C69+D69/2))*(H69+I69/2)</f>
        <v>-2.1542888257694518E-2</v>
      </c>
      <c r="F69" s="1">
        <f>-dt*beta*(C69+E69/2)*(H69+J69/2)</f>
        <v>-2.152973490165418E-2</v>
      </c>
      <c r="G69" s="14">
        <f>-dt*beta*(C69+F69)*(H69+K69)</f>
        <v>-2.147879515669654E-2</v>
      </c>
      <c r="H69" s="24">
        <f t="shared" si="7"/>
        <v>0.21191948265742097</v>
      </c>
      <c r="I69" s="1">
        <f t="shared" si="3"/>
        <v>7.4394285259371373E-3</v>
      </c>
      <c r="J69" s="1">
        <f>-E69-dt*gamma*(H69+I69/2)</f>
        <v>7.1669417963352144E-3</v>
      </c>
      <c r="K69" s="1">
        <f>-F69-dt*gamma*(H69+J69/2)</f>
        <v>7.1628713312816093E-3</v>
      </c>
      <c r="L69" s="14">
        <f t="shared" si="4"/>
        <v>6.8733048907830344E-3</v>
      </c>
      <c r="M69" s="27">
        <f t="shared" si="8"/>
        <v>0.2009364203165864</v>
      </c>
      <c r="N69" s="1">
        <f>dt*gamma*H69</f>
        <v>1.4127965510494731E-2</v>
      </c>
      <c r="O69" s="1">
        <f>dt*gamma*(H69+I69/2)</f>
        <v>1.4375946461359304E-2</v>
      </c>
      <c r="P69" s="1">
        <f>dt*gamma*(H69+J69/2)</f>
        <v>1.4366863570372571E-2</v>
      </c>
      <c r="Q69" s="14">
        <f>dt*gamma*(H69+K69)</f>
        <v>1.4605490265913505E-2</v>
      </c>
      <c r="R69" s="17">
        <f t="shared" si="5"/>
        <v>1</v>
      </c>
      <c r="S69" s="17">
        <f>(H69-H68)/dt</f>
        <v>7.6925026803123242E-3</v>
      </c>
    </row>
    <row r="70" spans="2:19" x14ac:dyDescent="0.25">
      <c r="B70">
        <f t="shared" si="9"/>
        <v>38</v>
      </c>
      <c r="C70" s="31">
        <f t="shared" si="6"/>
        <v>0.56561219110735494</v>
      </c>
      <c r="D70" s="1">
        <f>-dt*beta*C70*H70</f>
        <v>-2.1478633166071268E-2</v>
      </c>
      <c r="E70" s="1">
        <f>-dt*beta*((C70+D70/2))*(H70+I70/2)</f>
        <v>-2.1401341968140083E-2</v>
      </c>
      <c r="F70" s="1">
        <f>-dt*beta*(C70+E70/2)*(H70+J70/2)</f>
        <v>-2.1388097138664221E-2</v>
      </c>
      <c r="G70" s="14">
        <f>-dt*beta*(C70+F70)*(H70+K70)</f>
        <v>-2.128561318601278E-2</v>
      </c>
      <c r="H70" s="24">
        <f t="shared" si="7"/>
        <v>0.21908154260274662</v>
      </c>
      <c r="I70" s="1">
        <f t="shared" si="3"/>
        <v>6.8731969925548263E-3</v>
      </c>
      <c r="J70" s="1">
        <f>-E70-dt*gamma*(H70+I70/2)</f>
        <v>6.5667992282051474E-3</v>
      </c>
      <c r="K70" s="1">
        <f>-F70-dt*gamma*(H70+J70/2)</f>
        <v>6.5637676575409417E-3</v>
      </c>
      <c r="L70" s="14">
        <f t="shared" si="4"/>
        <v>6.2425925019936098E-3</v>
      </c>
      <c r="M70" s="27">
        <f t="shared" si="8"/>
        <v>0.21530626628989841</v>
      </c>
      <c r="N70" s="1">
        <f>dt*gamma*H70</f>
        <v>1.4605436173516442E-2</v>
      </c>
      <c r="O70" s="1">
        <f>dt*gamma*(H70+I70/2)</f>
        <v>1.4834542739934935E-2</v>
      </c>
      <c r="P70" s="1">
        <f>dt*gamma*(H70+J70/2)</f>
        <v>1.4824329481123279E-2</v>
      </c>
      <c r="Q70" s="14">
        <f>dt*gamma*(H70+K70)</f>
        <v>1.504302068401917E-2</v>
      </c>
      <c r="R70" s="17">
        <f t="shared" si="5"/>
        <v>1</v>
      </c>
      <c r="S70" s="17">
        <f>(H70-H69)/dt</f>
        <v>7.1620599453256495E-3</v>
      </c>
    </row>
    <row r="71" spans="2:19" x14ac:dyDescent="0.25">
      <c r="B71">
        <f t="shared" si="9"/>
        <v>39</v>
      </c>
      <c r="C71" s="31">
        <f t="shared" si="6"/>
        <v>0.54422167034640612</v>
      </c>
      <c r="D71" s="1">
        <f>-dt*beta*C71*H71</f>
        <v>-2.128542905080082E-2</v>
      </c>
      <c r="E71" s="1">
        <f>-dt*beta*((C71+D71/2))*(H71+I71/2)</f>
        <v>-2.115784829414856E-2</v>
      </c>
      <c r="F71" s="1">
        <f>-dt*beta*(C71+E71/2)*(H71+J71/2)</f>
        <v>-2.1144853657796694E-2</v>
      </c>
      <c r="G71" s="14">
        <f>-dt*beta*(C71+F71)*(H71+K71)</f>
        <v>-2.0993804882302323E-2</v>
      </c>
      <c r="H71" s="24">
        <f t="shared" si="7"/>
        <v>0.22564436314708672</v>
      </c>
      <c r="I71" s="1">
        <f t="shared" si="3"/>
        <v>6.2424715076617055E-3</v>
      </c>
      <c r="J71" s="1">
        <f>-E71-dt*gamma*(H71+I71/2)</f>
        <v>5.9068083674207218E-3</v>
      </c>
      <c r="K71" s="1">
        <f>-F71-dt*gamma*(H71+J71/2)</f>
        <v>5.9050025024102205E-3</v>
      </c>
      <c r="L71" s="14">
        <f t="shared" si="4"/>
        <v>5.5571805056691941E-3</v>
      </c>
      <c r="M71" s="27">
        <f t="shared" si="8"/>
        <v>0.23013396650650708</v>
      </c>
      <c r="N71" s="1">
        <f>dt*gamma*H71</f>
        <v>1.5042957543139114E-2</v>
      </c>
      <c r="O71" s="1">
        <f>dt*gamma*(H71+I71/2)</f>
        <v>1.5251039926727838E-2</v>
      </c>
      <c r="P71" s="1">
        <f>dt*gamma*(H71+J71/2)</f>
        <v>1.5239851155386473E-2</v>
      </c>
      <c r="Q71" s="14">
        <f>dt*gamma*(H71+K71)</f>
        <v>1.5436624376633129E-2</v>
      </c>
      <c r="R71" s="17">
        <f t="shared" si="5"/>
        <v>0.99999999999999989</v>
      </c>
      <c r="S71" s="17">
        <f>(H71-H70)/dt</f>
        <v>6.5628205443400978E-3</v>
      </c>
    </row>
    <row r="72" spans="2:19" x14ac:dyDescent="0.25">
      <c r="B72">
        <f t="shared" si="9"/>
        <v>40</v>
      </c>
      <c r="C72" s="31">
        <f t="shared" si="6"/>
        <v>0.52307423070690717</v>
      </c>
      <c r="D72" s="1">
        <f>-dt*beta*C72*H72</f>
        <v>-2.09935992259223E-2</v>
      </c>
      <c r="E72" s="1">
        <f>-dt*beta*((C72+D72/2))*(H72+I72/2)</f>
        <v>-2.0819172791073193E-2</v>
      </c>
      <c r="F72" s="1">
        <f>-dt*beta*(C72+E72/2)*(H72+J72/2)</f>
        <v>-2.080673500512556E-2</v>
      </c>
      <c r="G72" s="14">
        <f>-dt*beta*(C72+F72)*(H72+K72)</f>
        <v>-2.0610964289248496E-2</v>
      </c>
      <c r="H72" s="24">
        <f t="shared" si="7"/>
        <v>0.23154824210591884</v>
      </c>
      <c r="I72" s="1">
        <f t="shared" si="3"/>
        <v>5.5570497521943776E-3</v>
      </c>
      <c r="J72" s="1">
        <f>-E72-dt*gamma*(H72+I72/2)</f>
        <v>5.1973883256054582E-3</v>
      </c>
      <c r="K72" s="1">
        <f>-F72-dt*gamma*(H72+J72/2)</f>
        <v>5.1969392538774549E-3</v>
      </c>
      <c r="L72" s="14">
        <f t="shared" si="4"/>
        <v>4.8279521985954074E-3</v>
      </c>
      <c r="M72" s="27">
        <f t="shared" si="8"/>
        <v>0.2453775271871739</v>
      </c>
      <c r="N72" s="1">
        <f>dt*gamma*H72</f>
        <v>1.5436549473727922E-2</v>
      </c>
      <c r="O72" s="1">
        <f>dt*gamma*(H72+I72/2)</f>
        <v>1.5621784465467735E-2</v>
      </c>
      <c r="P72" s="1">
        <f>dt*gamma*(H72+J72/2)</f>
        <v>1.5609795751248105E-2</v>
      </c>
      <c r="Q72" s="14">
        <f>dt*gamma*(H72+K72)</f>
        <v>1.5783012090653088E-2</v>
      </c>
      <c r="R72" s="17">
        <f t="shared" si="5"/>
        <v>0.99999999999999989</v>
      </c>
      <c r="S72" s="17">
        <f>(H72-H71)/dt</f>
        <v>5.9038789588321261E-3</v>
      </c>
    </row>
    <row r="73" spans="2:19" x14ac:dyDescent="0.25">
      <c r="B73">
        <f t="shared" si="9"/>
        <v>41</v>
      </c>
      <c r="C73" s="31">
        <f t="shared" si="6"/>
        <v>0.50226483418897916</v>
      </c>
      <c r="D73" s="1">
        <f>-dt*beta*C73*H73</f>
        <v>-2.0610739306091107E-2</v>
      </c>
      <c r="E73" s="1">
        <f>-dt*beta*((C73+D73/2))*(H73+I73/2)</f>
        <v>-2.0393693377374143E-2</v>
      </c>
      <c r="F73" s="1">
        <f>-dt*beta*(C73+E73/2)*(H73+J73/2)</f>
        <v>-2.0382073088475637E-2</v>
      </c>
      <c r="G73" s="14">
        <f>-dt*beta*(C73+F73)*(H73+K73)</f>
        <v>-2.014610954626089E-2</v>
      </c>
      <c r="H73" s="24">
        <f t="shared" si="7"/>
        <v>0.23674385162421144</v>
      </c>
      <c r="I73" s="1">
        <f t="shared" si="3"/>
        <v>4.82781586447701E-3</v>
      </c>
      <c r="J73" s="1">
        <f>-E73-dt*gamma*(H73+I73/2)</f>
        <v>4.4498427402774807E-3</v>
      </c>
      <c r="K73" s="1">
        <f>-F73-dt*gamma*(H73+J73/2)</f>
        <v>4.4508215555189579E-3</v>
      </c>
      <c r="L73" s="14">
        <f t="shared" si="4"/>
        <v>4.066464667612197E-3</v>
      </c>
      <c r="M73" s="27">
        <f t="shared" si="8"/>
        <v>0.26099131418680932</v>
      </c>
      <c r="N73" s="1">
        <f>dt*gamma*H73</f>
        <v>1.5782923441614097E-2</v>
      </c>
      <c r="O73" s="1">
        <f>dt*gamma*(H73+I73/2)</f>
        <v>1.5943850637096663E-2</v>
      </c>
      <c r="P73" s="1">
        <f>dt*gamma*(H73+J73/2)</f>
        <v>1.5931251532956679E-2</v>
      </c>
      <c r="Q73" s="14">
        <f>dt*gamma*(H73+K73)</f>
        <v>1.6079644878648693E-2</v>
      </c>
      <c r="R73" s="17">
        <f t="shared" si="5"/>
        <v>0.99999999999999989</v>
      </c>
      <c r="S73" s="17">
        <f>(H73-H72)/dt</f>
        <v>5.1956095182925932E-3</v>
      </c>
    </row>
    <row r="74" spans="2:19" x14ac:dyDescent="0.25">
      <c r="B74">
        <f t="shared" si="9"/>
        <v>42</v>
      </c>
      <c r="C74" s="31">
        <f t="shared" si="6"/>
        <v>0.48188010389163721</v>
      </c>
      <c r="D74" s="1">
        <f>-dt*beta*C74*H74</f>
        <v>-2.0145868709669692E-2</v>
      </c>
      <c r="E74" s="1">
        <f>-dt*beta*((C74+D74/2))*(H74+I74/2)</f>
        <v>-1.9891023425501812E-2</v>
      </c>
      <c r="F74" s="1">
        <f>-dt*beta*(C74+E74/2)*(H74+J74/2)</f>
        <v>-1.9880428143617301E-2</v>
      </c>
      <c r="G74" s="14">
        <f>-dt*beta*(C74+F74)*(H74+K74)</f>
        <v>-1.9609293985144195E-2</v>
      </c>
      <c r="H74" s="24">
        <f t="shared" si="7"/>
        <v>0.24119311981149177</v>
      </c>
      <c r="I74" s="1">
        <f t="shared" si="3"/>
        <v>4.0663273889035741E-3</v>
      </c>
      <c r="J74" s="1">
        <f>-E74-dt*gamma*(H74+I74/2)</f>
        <v>3.6759378584389074E-3</v>
      </c>
      <c r="K74" s="1">
        <f>-F74-dt*gamma*(H74+J74/2)</f>
        <v>3.6783555609032209E-3</v>
      </c>
      <c r="L74" s="14">
        <f t="shared" si="4"/>
        <v>3.2845289603178618E-3</v>
      </c>
      <c r="M74" s="27">
        <f t="shared" si="8"/>
        <v>0.2769267762968709</v>
      </c>
      <c r="N74" s="1">
        <f>dt*gamma*H74</f>
        <v>1.6079541320766118E-2</v>
      </c>
      <c r="O74" s="1">
        <f>dt*gamma*(H74+I74/2)</f>
        <v>1.6215085567062904E-2</v>
      </c>
      <c r="P74" s="1">
        <f>dt*gamma*(H74+J74/2)</f>
        <v>1.620207258271408E-2</v>
      </c>
      <c r="Q74" s="14">
        <f>dt*gamma*(H74+K74)</f>
        <v>1.6324765024826333E-2</v>
      </c>
      <c r="R74" s="17">
        <f t="shared" si="5"/>
        <v>0.99999999999999989</v>
      </c>
      <c r="S74" s="17">
        <f>(H74-H73)/dt</f>
        <v>4.4492681872803364E-3</v>
      </c>
    </row>
    <row r="75" spans="2:19" x14ac:dyDescent="0.25">
      <c r="B75">
        <f t="shared" si="9"/>
        <v>43</v>
      </c>
      <c r="C75" s="31">
        <f t="shared" si="6"/>
        <v>0.46199709291946184</v>
      </c>
      <c r="D75" s="1">
        <f>-dt*beta*C75*H75</f>
        <v>-1.9609041681225892E-2</v>
      </c>
      <c r="E75" s="1">
        <f>-dt*beta*((C75+D75/2))*(H75+I75/2)</f>
        <v>-1.9321613344379339E-2</v>
      </c>
      <c r="F75" s="1">
        <f>-dt*beta*(C75+E75/2)*(H75+J75/2)</f>
        <v>-1.9312194283533316E-2</v>
      </c>
      <c r="G75" s="14">
        <f>-dt*beta*(C75+F75)*(H75+K75)</f>
        <v>-1.9011208613147354E-2</v>
      </c>
      <c r="H75" s="24">
        <f t="shared" si="7"/>
        <v>0.24486969367614272</v>
      </c>
      <c r="I75" s="1">
        <f t="shared" si="3"/>
        <v>3.2843954361497125E-3</v>
      </c>
      <c r="J75" s="1">
        <f>-E75-dt*gamma*(H75+I75/2)</f>
        <v>2.8874872514315017E-3</v>
      </c>
      <c r="K75" s="1">
        <f>-F75-dt*gamma*(H75+J75/2)</f>
        <v>2.891298463409419E-3</v>
      </c>
      <c r="L75" s="14">
        <f t="shared" si="4"/>
        <v>2.4938091371772136E-3</v>
      </c>
      <c r="M75" s="27">
        <f t="shared" si="8"/>
        <v>0.2931332134043953</v>
      </c>
      <c r="N75" s="1">
        <f>dt*gamma*H75</f>
        <v>1.632464624507618E-2</v>
      </c>
      <c r="O75" s="1">
        <f>dt*gamma*(H75+I75/2)</f>
        <v>1.6434126092947837E-2</v>
      </c>
      <c r="P75" s="1">
        <f>dt*gamma*(H75+J75/2)</f>
        <v>1.6420895820123897E-2</v>
      </c>
      <c r="Q75" s="14">
        <f>dt*gamma*(H75+K75)</f>
        <v>1.651739947597014E-2</v>
      </c>
      <c r="R75" s="17">
        <f t="shared" si="5"/>
        <v>0.99999999999999978</v>
      </c>
      <c r="S75" s="17">
        <f>(H75-H74)/dt</f>
        <v>3.6765738646509505E-3</v>
      </c>
    </row>
    <row r="76" spans="2:19" x14ac:dyDescent="0.25">
      <c r="B76">
        <f t="shared" si="9"/>
        <v>44</v>
      </c>
      <c r="C76" s="31">
        <f t="shared" si="6"/>
        <v>0.44268244866109541</v>
      </c>
      <c r="D76" s="1">
        <f>-dt*beta*C76*H76</f>
        <v>-1.9010949746161694E-2</v>
      </c>
      <c r="E76" s="1">
        <f>-dt*beta*((C76+D76/2))*(H76+I76/2)</f>
        <v>-1.8696356045630816E-2</v>
      </c>
      <c r="F76" s="1">
        <f>-dt*beta*(C76+E76/2)*(H76+J76/2)</f>
        <v>-1.8688208640536521E-2</v>
      </c>
      <c r="G76" s="14">
        <f>-dt*beta*(C76+F76)*(H76+K76)</f>
        <v>-1.836279971389496E-2</v>
      </c>
      <c r="H76" s="24">
        <f t="shared" si="7"/>
        <v>0.2477589896766442</v>
      </c>
      <c r="I76" s="1">
        <f t="shared" si="3"/>
        <v>2.4936837677187462E-3</v>
      </c>
      <c r="J76" s="1">
        <f>-E76-dt*gamma*(H76+I76/2)</f>
        <v>2.095967274930579E-3</v>
      </c>
      <c r="K76" s="1">
        <f>-F76-dt*gamma*(H76+J76/2)</f>
        <v>2.1010770862625559E-3</v>
      </c>
      <c r="L76" s="14">
        <f t="shared" si="4"/>
        <v>1.7054619297011755E-3</v>
      </c>
      <c r="M76" s="27">
        <f t="shared" si="8"/>
        <v>0.30955856166226026</v>
      </c>
      <c r="N76" s="1">
        <f>dt*gamma*H76</f>
        <v>1.6517265978442948E-2</v>
      </c>
      <c r="O76" s="1">
        <f>dt*gamma*(H76+I76/2)</f>
        <v>1.6600388770700237E-2</v>
      </c>
      <c r="P76" s="1">
        <f>dt*gamma*(H76+J76/2)</f>
        <v>1.6587131554273965E-2</v>
      </c>
      <c r="Q76" s="14">
        <f>dt*gamma*(H76+K76)</f>
        <v>1.6657337784193784E-2</v>
      </c>
      <c r="R76" s="17">
        <f t="shared" si="5"/>
        <v>0.99999999999999989</v>
      </c>
      <c r="S76" s="17">
        <f>(H76-H75)/dt</f>
        <v>2.8892960005014734E-3</v>
      </c>
    </row>
    <row r="77" spans="2:19" x14ac:dyDescent="0.25">
      <c r="B77">
        <f t="shared" si="9"/>
        <v>45</v>
      </c>
      <c r="C77" s="31">
        <f t="shared" si="6"/>
        <v>0.42399196885569684</v>
      </c>
      <c r="D77" s="1">
        <f>-dt*beta*C77*H77</f>
        <v>-1.8362539325407531E-2</v>
      </c>
      <c r="E77" s="1">
        <f>-dt*beta*((C77+D77/2))*(H77+I77/2)</f>
        <v>-1.8026218231534781E-2</v>
      </c>
      <c r="F77" s="1">
        <f>-dt*beta*(C77+E77/2)*(H77+J77/2)</f>
        <v>-1.8019385747432597E-2</v>
      </c>
      <c r="G77" s="14">
        <f>-dt*beta*(C77+F77)*(H77+K77)</f>
        <v>-1.7674921068862991E-2</v>
      </c>
      <c r="H77" s="24">
        <f t="shared" si="7"/>
        <v>0.24985786207994523</v>
      </c>
      <c r="I77" s="1">
        <f t="shared" si="3"/>
        <v>1.7053485200778512E-3</v>
      </c>
      <c r="J77" s="1">
        <f>-E77-dt*gamma*(H77+I77/2)</f>
        <v>1.3121824755358384E-3</v>
      </c>
      <c r="K77" s="1">
        <f>-F77-dt*gamma*(H77+J77/2)</f>
        <v>1.3184555262517224E-3</v>
      </c>
      <c r="L77" s="14">
        <f t="shared" si="4"/>
        <v>9.2983322844986116E-4</v>
      </c>
      <c r="M77" s="27">
        <f t="shared" si="8"/>
        <v>0.32615016906435779</v>
      </c>
      <c r="N77" s="1">
        <f>dt*gamma*H77</f>
        <v>1.665719080532968E-2</v>
      </c>
      <c r="O77" s="1">
        <f>dt*gamma*(H77+I77/2)</f>
        <v>1.6714035755998943E-2</v>
      </c>
      <c r="P77" s="1">
        <f>dt*gamma*(H77+J77/2)</f>
        <v>1.6700930221180875E-2</v>
      </c>
      <c r="Q77" s="14">
        <f>dt*gamma*(H77+K77)</f>
        <v>1.674508784041313E-2</v>
      </c>
      <c r="R77" s="17">
        <f t="shared" si="5"/>
        <v>0.99999999999999989</v>
      </c>
      <c r="S77" s="17">
        <f>(H77-H76)/dt</f>
        <v>2.0988724033010331E-3</v>
      </c>
    </row>
    <row r="78" spans="2:19" x14ac:dyDescent="0.25">
      <c r="B78">
        <f t="shared" si="9"/>
        <v>46</v>
      </c>
      <c r="C78" s="31">
        <f t="shared" si="6"/>
        <v>0.4059705241303293</v>
      </c>
      <c r="D78" s="1">
        <f>-dt*beta*C78*H78</f>
        <v>-1.7674664004182397E-2</v>
      </c>
      <c r="E78" s="1">
        <f>-dt*beta*((C78+D78/2))*(H78+I78/2)</f>
        <v>-1.7321914513880373E-2</v>
      </c>
      <c r="F78" s="1">
        <f>-dt*beta*(C78+E78/2)*(H78+J78/2)</f>
        <v>-1.7316393988409517E-2</v>
      </c>
      <c r="G78" s="14">
        <f>-dt*beta*(C78+F78)*(H78+K78)</f>
        <v>-1.6958034988919207E-2</v>
      </c>
      <c r="H78" s="24">
        <f t="shared" si="7"/>
        <v>0.25117393837196239</v>
      </c>
      <c r="I78" s="1">
        <f t="shared" si="3"/>
        <v>9.2973477938490534E-4</v>
      </c>
      <c r="J78" s="1">
        <f>-E78-dt*gamma*(H78+I78/2)</f>
        <v>5.4599412977004991E-4</v>
      </c>
      <c r="K78" s="1">
        <f>-F78-dt*gamma*(H78+J78/2)</f>
        <v>5.5326495928635644E-4</v>
      </c>
      <c r="L78" s="14">
        <f t="shared" si="4"/>
        <v>1.762214335026234E-4</v>
      </c>
      <c r="M78" s="27">
        <f t="shared" si="8"/>
        <v>0.3428555374977082</v>
      </c>
      <c r="N78" s="1">
        <f>dt*gamma*H78</f>
        <v>1.6744929224797492E-2</v>
      </c>
      <c r="O78" s="1">
        <f>dt*gamma*(H78+I78/2)</f>
        <v>1.6775920384110323E-2</v>
      </c>
      <c r="P78" s="1">
        <f>dt*gamma*(H78+J78/2)</f>
        <v>1.676312902912316E-2</v>
      </c>
      <c r="Q78" s="14">
        <f>dt*gamma*(H78+K78)</f>
        <v>1.6781813555416584E-2</v>
      </c>
      <c r="R78" s="17">
        <f t="shared" si="5"/>
        <v>1</v>
      </c>
      <c r="S78" s="17">
        <f>(H78-H77)/dt</f>
        <v>1.3160762920171598E-3</v>
      </c>
    </row>
    <row r="79" spans="2:19" x14ac:dyDescent="0.25">
      <c r="B79">
        <f t="shared" si="9"/>
        <v>47</v>
      </c>
      <c r="C79" s="31">
        <f t="shared" si="6"/>
        <v>0.38865230479738239</v>
      </c>
      <c r="D79" s="1">
        <f>-dt*beta*C79*H79</f>
        <v>-1.6957785632897762E-2</v>
      </c>
      <c r="E79" s="1">
        <f>-dt*beta*((C79+D79/2))*(H79+I79/2)</f>
        <v>-1.6593635744901618E-2</v>
      </c>
      <c r="F79" s="1">
        <f>-dt*beta*(C79+E79/2)*(H79+J79/2)</f>
        <v>-1.6589385436854086E-2</v>
      </c>
      <c r="G79" s="14">
        <f>-dt*beta*(C79+F79)*(H79+K79)</f>
        <v>-1.6221970699319861E-2</v>
      </c>
      <c r="H79" s="24">
        <f t="shared" si="7"/>
        <v>0.25172468410379578</v>
      </c>
      <c r="I79" s="1">
        <f t="shared" si="3"/>
        <v>1.7614002597804435E-4</v>
      </c>
      <c r="J79" s="1">
        <f>-E79-dt*gamma*(H79+I79/2)</f>
        <v>-1.9388119621736866E-4</v>
      </c>
      <c r="K79" s="1">
        <f>-F79-dt*gamma*(H79+J79/2)</f>
        <v>-1.8579746352505658E-4</v>
      </c>
      <c r="L79" s="14">
        <f t="shared" si="4"/>
        <v>-5.4728841003152257E-4</v>
      </c>
      <c r="M79" s="27">
        <f t="shared" si="8"/>
        <v>0.35962301109882172</v>
      </c>
      <c r="N79" s="1">
        <f>dt*gamma*H79</f>
        <v>1.6781645606919717E-2</v>
      </c>
      <c r="O79" s="1">
        <f>dt*gamma*(H79+I79/2)</f>
        <v>1.6787516941118987E-2</v>
      </c>
      <c r="P79" s="1">
        <f>dt*gamma*(H79+J79/2)</f>
        <v>1.6775182900379142E-2</v>
      </c>
      <c r="Q79" s="14">
        <f>dt*gamma*(H79+K79)</f>
        <v>1.6769259109351384E-2</v>
      </c>
      <c r="R79" s="17">
        <f t="shared" si="5"/>
        <v>0.99999999999999978</v>
      </c>
      <c r="S79" s="17">
        <f>(H79-H78)/dt</f>
        <v>5.5074573183339082E-4</v>
      </c>
    </row>
    <row r="80" spans="2:19" x14ac:dyDescent="0.25">
      <c r="B80">
        <f t="shared" si="9"/>
        <v>48</v>
      </c>
      <c r="C80" s="31">
        <f t="shared" si="6"/>
        <v>0.37206133834809424</v>
      </c>
      <c r="D80" s="1">
        <f>-dt*beta*C80*H80</f>
        <v>-1.6221732791691219E-2</v>
      </c>
      <c r="E80" s="1">
        <f>-dt*beta*((C80+D80/2))*(H80+I80/2)</f>
        <v>-1.5850837332528667E-2</v>
      </c>
      <c r="F80" s="1">
        <f>-dt*beta*(C80+E80/2)*(H80+J80/2)</f>
        <v>-1.5847784886992029E-2</v>
      </c>
      <c r="G80" s="14">
        <f>-dt*beta*(C80+F80)*(H80+K80)</f>
        <v>-1.5475743288288844E-2</v>
      </c>
      <c r="H80" s="24">
        <f t="shared" si="7"/>
        <v>0.25153626648653937</v>
      </c>
      <c r="I80" s="1">
        <f t="shared" si="3"/>
        <v>-5.4735164074473999E-4</v>
      </c>
      <c r="J80" s="1">
        <f>-E80-dt*gamma*(H80+I80/2)</f>
        <v>-9.0000204521580029E-4</v>
      </c>
      <c r="K80" s="1">
        <f>-F80-dt*gamma*(H80+J80/2)</f>
        <v>-8.9129947727006886E-4</v>
      </c>
      <c r="L80" s="14">
        <f t="shared" si="4"/>
        <v>-1.2339211789957755E-3</v>
      </c>
      <c r="M80" s="27">
        <f t="shared" si="8"/>
        <v>0.37640239516536628</v>
      </c>
      <c r="N80" s="1">
        <f>dt*gamma*H80</f>
        <v>1.6769084432435959E-2</v>
      </c>
      <c r="O80" s="1">
        <f>dt*gamma*(H80+I80/2)</f>
        <v>1.6750839377744468E-2</v>
      </c>
      <c r="P80" s="1">
        <f>dt*gamma*(H80+J80/2)</f>
        <v>1.6739084364262097E-2</v>
      </c>
      <c r="Q80" s="14">
        <f>dt*gamma*(H80+K80)</f>
        <v>1.670966446728462E-2</v>
      </c>
      <c r="R80" s="17">
        <f t="shared" si="5"/>
        <v>1</v>
      </c>
      <c r="S80" s="17">
        <f>(H80-H79)/dt</f>
        <v>-1.8841761725640893E-4</v>
      </c>
    </row>
    <row r="81" spans="2:19" x14ac:dyDescent="0.25">
      <c r="B81">
        <f t="shared" si="9"/>
        <v>49</v>
      </c>
      <c r="C81" s="31">
        <f t="shared" si="6"/>
        <v>0.35621221826159066</v>
      </c>
      <c r="D81" s="1">
        <f>-dt*beta*C81*H81</f>
        <v>-1.5475519818205889E-2</v>
      </c>
      <c r="E81" s="1">
        <f>-dt*beta*((C81+D81/2))*(H81+I81/2)</f>
        <v>-1.5102088291020031E-2</v>
      </c>
      <c r="F81" s="1">
        <f>-dt*beta*(C81+E81/2)*(H81+J81/2)</f>
        <v>-1.5100138937338834E-2</v>
      </c>
      <c r="G81" s="14">
        <f>-dt*beta*(C81+F81)*(H81+K81)</f>
        <v>-1.4727431879988696E-2</v>
      </c>
      <c r="H81" s="24">
        <f t="shared" si="7"/>
        <v>0.25064228717575399</v>
      </c>
      <c r="I81" s="1">
        <f t="shared" si="3"/>
        <v>-1.2339659935110443E-3</v>
      </c>
      <c r="J81" s="1">
        <f>-E81-dt*gamma*(H81+I81/2)</f>
        <v>-1.566265320913203E-3</v>
      </c>
      <c r="K81" s="1">
        <f>-F81-dt*gamma*(H81+J81/2)</f>
        <v>-1.557138030347658E-3</v>
      </c>
      <c r="L81" s="14">
        <f t="shared" si="4"/>
        <v>-1.8782447297050579E-3</v>
      </c>
      <c r="M81" s="27">
        <f t="shared" si="8"/>
        <v>0.39314549456265524</v>
      </c>
      <c r="N81" s="1">
        <f>dt*gamma*H81</f>
        <v>1.6709485811716933E-2</v>
      </c>
      <c r="O81" s="1">
        <f>dt*gamma*(H81+I81/2)</f>
        <v>1.6668353611933234E-2</v>
      </c>
      <c r="P81" s="1">
        <f>dt*gamma*(H81+J81/2)</f>
        <v>1.6657276967686492E-2</v>
      </c>
      <c r="Q81" s="14">
        <f>dt*gamma*(H81+K81)</f>
        <v>1.6605676609693754E-2</v>
      </c>
      <c r="R81" s="17">
        <f t="shared" si="5"/>
        <v>0.99999999999999989</v>
      </c>
      <c r="S81" s="17">
        <f>(H81-H80)/dt</f>
        <v>-8.9397931078538662E-4</v>
      </c>
    </row>
    <row r="82" spans="2:19" x14ac:dyDescent="0.25">
      <c r="B82">
        <f t="shared" si="9"/>
        <v>50</v>
      </c>
      <c r="C82" s="31">
        <f t="shared" si="6"/>
        <v>0.3411109839024386</v>
      </c>
      <c r="D82" s="1">
        <f>-dt*beta*C82*H82</f>
        <v>-1.4727225051471707E-2</v>
      </c>
      <c r="E82" s="1">
        <f>-dt*beta*((C82+D82/2))*(H82+I82/2)</f>
        <v>-1.4354977717440489E-2</v>
      </c>
      <c r="F82" s="1">
        <f>-dt*beta*(C82+E82/2)*(H82+J82/2)</f>
        <v>-1.4354021965682131E-2</v>
      </c>
      <c r="G82" s="14">
        <f>-dt*beta*(C82+F82)*(H82+K82)</f>
        <v>-1.398411219926409E-2</v>
      </c>
      <c r="H82" s="24">
        <f t="shared" si="7"/>
        <v>0.24908245093813103</v>
      </c>
      <c r="I82" s="1">
        <f t="shared" si="3"/>
        <v>-1.8782716777370288E-3</v>
      </c>
      <c r="J82" s="1">
        <f>-E82-dt*gamma*(H82+I82/2)</f>
        <v>-2.1879099558436785E-3</v>
      </c>
      <c r="K82" s="1">
        <f>-F82-dt*gamma*(H82+J82/2)</f>
        <v>-2.1785444316651473E-3</v>
      </c>
      <c r="L82" s="14">
        <f t="shared" si="4"/>
        <v>-2.4761482345003003E-3</v>
      </c>
      <c r="M82" s="27">
        <f t="shared" si="8"/>
        <v>0.40980656515943026</v>
      </c>
      <c r="N82" s="1">
        <f>dt*gamma*H82</f>
        <v>1.6605496729208736E-2</v>
      </c>
      <c r="O82" s="1">
        <f>dt*gamma*(H82+I82/2)</f>
        <v>1.6542887673284167E-2</v>
      </c>
      <c r="P82" s="1">
        <f>dt*gamma*(H82+J82/2)</f>
        <v>1.6532566397347279E-2</v>
      </c>
      <c r="Q82" s="14">
        <f>dt*gamma*(H82+K82)</f>
        <v>1.646026043376439E-2</v>
      </c>
      <c r="R82" s="17">
        <f t="shared" si="5"/>
        <v>0.99999999999999989</v>
      </c>
      <c r="S82" s="17">
        <f>(H82-H81)/dt</f>
        <v>-1.559836237622958E-3</v>
      </c>
    </row>
    <row r="83" spans="2:19" x14ac:dyDescent="0.25">
      <c r="B83">
        <f t="shared" si="9"/>
        <v>51</v>
      </c>
      <c r="C83" s="31">
        <f t="shared" si="6"/>
        <v>0.32675609446627507</v>
      </c>
      <c r="D83" s="1">
        <f>-dt*beta*C83*H83</f>
        <v>-1.3983923454307264E-2</v>
      </c>
      <c r="E83" s="1">
        <f>-dt*beta*((C83+D83/2))*(H83+I83/2)</f>
        <v>-1.3616072457981679E-2</v>
      </c>
      <c r="F83" s="1">
        <f>-dt*beta*(C83+E83/2)*(H83+J83/2)</f>
        <v>-1.361599292336081E-2</v>
      </c>
      <c r="G83" s="14">
        <f>-dt*beta*(C83+F83)*(H83+K83)</f>
        <v>-1.3251836343987175E-2</v>
      </c>
      <c r="H83" s="24">
        <f t="shared" si="7"/>
        <v>0.2469012294902552</v>
      </c>
      <c r="I83" s="1">
        <f t="shared" si="3"/>
        <v>-2.4761585117097501E-3</v>
      </c>
      <c r="J83" s="1">
        <f>-E83-dt*gamma*(H83+I83/2)</f>
        <v>-2.7614708909783434E-3</v>
      </c>
      <c r="K83" s="1">
        <f>-F83-dt*gamma*(H83+J83/2)</f>
        <v>-2.7520400129569262E-3</v>
      </c>
      <c r="L83" s="14">
        <f t="shared" si="4"/>
        <v>-3.0247762878327089E-3</v>
      </c>
      <c r="M83" s="27">
        <f t="shared" si="8"/>
        <v>0.42634267604346959</v>
      </c>
      <c r="N83" s="1">
        <f>dt*gamma*H83</f>
        <v>1.6460081966017014E-2</v>
      </c>
      <c r="O83" s="1">
        <f>dt*gamma*(H83+I83/2)</f>
        <v>1.6377543348960022E-2</v>
      </c>
      <c r="P83" s="1">
        <f>dt*gamma*(H83+J83/2)</f>
        <v>1.6368032936317736E-2</v>
      </c>
      <c r="Q83" s="14">
        <f>dt*gamma*(H83+K83)</f>
        <v>1.6276612631819884E-2</v>
      </c>
      <c r="R83" s="17">
        <f t="shared" si="5"/>
        <v>0.99999999999999978</v>
      </c>
      <c r="S83" s="17">
        <f>(H83-H82)/dt</f>
        <v>-2.1812214478758307E-3</v>
      </c>
    </row>
    <row r="84" spans="2:19" x14ac:dyDescent="0.25">
      <c r="B84">
        <f t="shared" si="9"/>
        <v>52</v>
      </c>
      <c r="C84" s="31">
        <f t="shared" si="6"/>
        <v>0.31313944603944516</v>
      </c>
      <c r="D84" s="1">
        <f>-dt*beta*C84*H84</f>
        <v>-1.3251666427942491E-2</v>
      </c>
      <c r="E84" s="1">
        <f>-dt*beta*((C84+D84/2))*(H84+I84/2)</f>
        <v>-1.2890917938580165E-2</v>
      </c>
      <c r="F84" s="1">
        <f>-dt*beta*(C84+E84/2)*(H84+J84/2)</f>
        <v>-1.2891595079523302E-2</v>
      </c>
      <c r="G84" s="14">
        <f>-dt*beta*(C84+F84)*(H84+K84)</f>
        <v>-1.2535651309175876E-2</v>
      </c>
      <c r="H84" s="24">
        <f t="shared" si="7"/>
        <v>0.24414657005568635</v>
      </c>
      <c r="I84" s="1">
        <f t="shared" si="3"/>
        <v>-3.0247715757699325E-3</v>
      </c>
      <c r="J84" s="1">
        <f>-E84-dt*gamma*(H84+I84/2)</f>
        <v>-3.2846943459399289E-3</v>
      </c>
      <c r="K84" s="1">
        <f>-F84-dt*gamma*(H84+J84/2)</f>
        <v>-3.2753531126577893E-3</v>
      </c>
      <c r="L84" s="14">
        <f t="shared" si="4"/>
        <v>-3.5224298203593626E-3</v>
      </c>
      <c r="M84" s="27">
        <f t="shared" si="8"/>
        <v>0.44271398390486832</v>
      </c>
      <c r="N84" s="1">
        <f>dt*gamma*H84</f>
        <v>1.6276438003712423E-2</v>
      </c>
      <c r="O84" s="1">
        <f>dt*gamma*(H84+I84/2)</f>
        <v>1.6175612284520094E-2</v>
      </c>
      <c r="P84" s="1">
        <f>dt*gamma*(H84+J84/2)</f>
        <v>1.6166948192181091E-2</v>
      </c>
      <c r="Q84" s="14">
        <f>dt*gamma*(H84+K84)</f>
        <v>1.6058081129535239E-2</v>
      </c>
      <c r="R84" s="17">
        <f t="shared" si="5"/>
        <v>0.99999999999999978</v>
      </c>
      <c r="S84" s="17">
        <f>(H84-H83)/dt</f>
        <v>-2.7546594345688458E-3</v>
      </c>
    </row>
    <row r="85" spans="2:19" x14ac:dyDescent="0.25">
      <c r="B85">
        <f t="shared" si="9"/>
        <v>53</v>
      </c>
      <c r="C85" s="31">
        <f t="shared" si="6"/>
        <v>0.30024738874389095</v>
      </c>
      <c r="D85" s="1">
        <f>-dt*beta*C85*H85</f>
        <v>-1.2535500363194048E-2</v>
      </c>
      <c r="E85" s="1">
        <f>-dt*beta*((C85+D85/2))*(H85+I85/2)</f>
        <v>-1.2184073359886612E-2</v>
      </c>
      <c r="F85" s="1">
        <f>-dt*beta*(C85+E85/2)*(H85+J85/2)</f>
        <v>-1.2185390049375905E-2</v>
      </c>
      <c r="G85" s="14">
        <f>-dt*beta*(C85+F85)*(H85+K85)</f>
        <v>-1.1839647454276464E-2</v>
      </c>
      <c r="H85" s="24">
        <f t="shared" si="7"/>
        <v>0.24086868733679889</v>
      </c>
      <c r="I85" s="1">
        <f t="shared" si="3"/>
        <v>-3.5224121259258782E-3</v>
      </c>
      <c r="J85" s="1">
        <f>-E85-dt*gamma*(H85+I85/2)</f>
        <v>-3.7564253917024507E-3</v>
      </c>
      <c r="K85" s="1">
        <f>-F85-dt*gamma*(H85+J85/2)</f>
        <v>-3.7473082600206053E-3</v>
      </c>
      <c r="L85" s="14">
        <f t="shared" si="4"/>
        <v>-3.9684444841754218E-3</v>
      </c>
      <c r="M85" s="27">
        <f t="shared" si="8"/>
        <v>0.45888392391930999</v>
      </c>
      <c r="N85" s="1">
        <f>dt*gamma*H85</f>
        <v>1.6057912489119926E-2</v>
      </c>
      <c r="O85" s="1">
        <f>dt*gamma*(H85+I85/2)</f>
        <v>1.5940498751589063E-2</v>
      </c>
      <c r="P85" s="1">
        <f>dt*gamma*(H85+J85/2)</f>
        <v>1.593269830939651E-2</v>
      </c>
      <c r="Q85" s="14">
        <f>dt*gamma*(H85+K85)</f>
        <v>1.5808091938451885E-2</v>
      </c>
      <c r="R85" s="17">
        <f t="shared" si="5"/>
        <v>0.99999999999999989</v>
      </c>
      <c r="S85" s="17">
        <f>(H85-H84)/dt</f>
        <v>-3.2778827188874593E-3</v>
      </c>
    </row>
    <row r="86" spans="2:19" x14ac:dyDescent="0.25">
      <c r="B86">
        <f t="shared" si="9"/>
        <v>54</v>
      </c>
      <c r="C86" s="31">
        <f t="shared" si="6"/>
        <v>0.28806170963789168</v>
      </c>
      <c r="D86" s="1">
        <f>-dt*beta*C86*H86</f>
        <v>-1.1839515121324655E-2</v>
      </c>
      <c r="E86" s="1">
        <f>-dt*beta*((C86+D86/2))*(H86+I86/2)</f>
        <v>-1.1499172501741147E-2</v>
      </c>
      <c r="F86" s="1">
        <f>-dt*beta*(C86+E86/2)*(H86+J86/2)</f>
        <v>-1.1501017455698474E-2</v>
      </c>
      <c r="G86" s="14">
        <f>-dt*beta*(C86+F86)*(H86+K86)</f>
        <v>-1.116702845948973E-2</v>
      </c>
      <c r="H86" s="24">
        <f t="shared" si="7"/>
        <v>0.23711896668454099</v>
      </c>
      <c r="I86" s="1">
        <f t="shared" si="3"/>
        <v>-3.9684159909780786E-3</v>
      </c>
      <c r="J86" s="1">
        <f>-E86-dt*gamma*(H86+I86/2)</f>
        <v>-4.1764780775289841E-3</v>
      </c>
      <c r="K86" s="1">
        <f>-F86-dt*gamma*(H86+J86/2)</f>
        <v>-4.1676977206866264E-3</v>
      </c>
      <c r="L86" s="14">
        <f t="shared" si="4"/>
        <v>-4.3630561381005611E-3</v>
      </c>
      <c r="M86" s="27">
        <f t="shared" si="8"/>
        <v>0.47481932367756713</v>
      </c>
      <c r="N86" s="1">
        <f>dt*gamma*H86</f>
        <v>1.5807931112302734E-2</v>
      </c>
      <c r="O86" s="1">
        <f>dt*gamma*(H86+I86/2)</f>
        <v>1.5675650579270131E-2</v>
      </c>
      <c r="P86" s="1">
        <f>dt*gamma*(H86+J86/2)</f>
        <v>1.5668715176385101E-2</v>
      </c>
      <c r="Q86" s="14">
        <f>dt*gamma*(H86+K86)</f>
        <v>1.5530084597590291E-2</v>
      </c>
      <c r="R86" s="17">
        <f t="shared" si="5"/>
        <v>0.99999999999999978</v>
      </c>
      <c r="S86" s="17">
        <f>(H86-H85)/dt</f>
        <v>-3.7497206522578985E-3</v>
      </c>
    </row>
    <row r="87" spans="2:19" x14ac:dyDescent="0.25">
      <c r="B87">
        <f t="shared" si="9"/>
        <v>55</v>
      </c>
      <c r="C87" s="31">
        <f t="shared" si="6"/>
        <v>0.27656055572194277</v>
      </c>
      <c r="D87" s="1">
        <f>-dt*beta*C87*H87</f>
        <v>-1.1166913993078852E-2</v>
      </c>
      <c r="E87" s="1">
        <f>-dt*beta*((C87+D87/2))*(H87+I87/2)</f>
        <v>-1.0839002022960625E-2</v>
      </c>
      <c r="F87" s="1">
        <f>-dt*beta*(C87+E87/2)*(H87+J87/2)</f>
        <v>-1.0841272182066703E-2</v>
      </c>
      <c r="G87" s="14">
        <f>-dt*beta*(C87+F87)*(H87+K87)</f>
        <v>-1.0520195156891485E-2</v>
      </c>
      <c r="H87" s="24">
        <f t="shared" si="7"/>
        <v>0.23294899606362268</v>
      </c>
      <c r="I87" s="1">
        <f t="shared" si="3"/>
        <v>-4.3630190778293255E-3</v>
      </c>
      <c r="J87" s="1">
        <f>-E87-dt*gamma*(H87+I87/2)</f>
        <v>-4.5454970786865754E-3</v>
      </c>
      <c r="K87" s="1">
        <f>-F87-dt*gamma*(H87+J87/2)</f>
        <v>-4.537144319551923E-3</v>
      </c>
      <c r="L87" s="14">
        <f t="shared" si="4"/>
        <v>-4.7072616260465643E-3</v>
      </c>
      <c r="M87" s="27">
        <f t="shared" si="8"/>
        <v>0.49049044821443438</v>
      </c>
      <c r="N87" s="1">
        <f>dt*gamma*H87</f>
        <v>1.5529933070908178E-2</v>
      </c>
      <c r="O87" s="1">
        <f>dt*gamma*(H87+I87/2)</f>
        <v>1.53844991016472E-2</v>
      </c>
      <c r="P87" s="1">
        <f>dt*gamma*(H87+J87/2)</f>
        <v>1.5378416501618626E-2</v>
      </c>
      <c r="Q87" s="14">
        <f>dt*gamma*(H87+K87)</f>
        <v>1.522745678293805E-2</v>
      </c>
      <c r="R87" s="17">
        <f t="shared" si="5"/>
        <v>0.99999999999999978</v>
      </c>
      <c r="S87" s="17">
        <f>(H87-H86)/dt</f>
        <v>-4.1699706209183118E-3</v>
      </c>
    </row>
    <row r="88" spans="2:19" x14ac:dyDescent="0.25">
      <c r="B88">
        <f t="shared" si="9"/>
        <v>56</v>
      </c>
      <c r="C88" s="31">
        <f t="shared" si="6"/>
        <v>0.26571927946193863</v>
      </c>
      <c r="D88" s="1">
        <f>-dt*beta*C88*H88</f>
        <v>-1.0520097524542469E-2</v>
      </c>
      <c r="E88" s="1">
        <f>-dt*beta*((C88+D88/2))*(H88+I88/2)</f>
        <v>-1.0205590161053636E-2</v>
      </c>
      <c r="F88" s="1">
        <f>-dt*beta*(C88+E88/2)*(H88+J88/2)</f>
        <v>-1.0208192166056916E-2</v>
      </c>
      <c r="G88" s="14">
        <f>-dt*beta*(C88+F88)*(H88+K88)</f>
        <v>-9.9008367438770308E-3</v>
      </c>
      <c r="H88" s="24">
        <f t="shared" si="7"/>
        <v>0.22840973548023052</v>
      </c>
      <c r="I88" s="1">
        <f t="shared" si="3"/>
        <v>-4.7072181741395647E-3</v>
      </c>
      <c r="J88" s="1">
        <f>-E88-dt*gamma*(H88+I88/2)</f>
        <v>-4.8648182651570802E-3</v>
      </c>
      <c r="K88" s="1">
        <f>-F88-dt*gamma*(H88+J88/2)</f>
        <v>-4.8569629237865501E-3</v>
      </c>
      <c r="L88" s="14">
        <f t="shared" si="4"/>
        <v>-5.0026814265525677E-3</v>
      </c>
      <c r="M88" s="27">
        <f t="shared" si="8"/>
        <v>0.50587098505783068</v>
      </c>
      <c r="N88" s="1">
        <f>dt*gamma*H88</f>
        <v>1.5227315698682034E-2</v>
      </c>
      <c r="O88" s="1">
        <f>dt*gamma*(H88+I88/2)</f>
        <v>1.5070408426210716E-2</v>
      </c>
      <c r="P88" s="1">
        <f>dt*gamma*(H88+J88/2)</f>
        <v>1.5065155089843466E-2</v>
      </c>
      <c r="Q88" s="14">
        <f>dt*gamma*(H88+K88)</f>
        <v>1.4903518170429599E-2</v>
      </c>
      <c r="R88" s="17">
        <f t="shared" si="5"/>
        <v>0.99999999999999978</v>
      </c>
      <c r="S88" s="17">
        <f>(H88-H87)/dt</f>
        <v>-4.5392605833921573E-3</v>
      </c>
    </row>
    <row r="89" spans="2:19" x14ac:dyDescent="0.25">
      <c r="B89">
        <f t="shared" si="9"/>
        <v>57</v>
      </c>
      <c r="C89" s="31">
        <f t="shared" si="6"/>
        <v>0.25551119630816521</v>
      </c>
      <c r="D89" s="1">
        <f>-dt*beta*C89*H89</f>
        <v>-9.9007547201113832E-3</v>
      </c>
      <c r="E89" s="1">
        <f>-dt*beta*((C89+D89/2))*(H89+I89/2)</f>
        <v>-9.6002999451591953E-3</v>
      </c>
      <c r="F89" s="1">
        <f>-dt*beta*(C89+E89/2)*(H89+J89/2)</f>
        <v>-9.6031508653479439E-3</v>
      </c>
      <c r="G89" s="14">
        <f>-dt*beta*(C89+F89)*(H89+K89)</f>
        <v>-9.3100241218359112E-3</v>
      </c>
      <c r="H89" s="24">
        <f t="shared" si="7"/>
        <v>0.22355082515046729</v>
      </c>
      <c r="I89" s="1">
        <f t="shared" si="3"/>
        <v>-5.002633623253103E-3</v>
      </c>
      <c r="J89" s="1">
        <f>-E89-dt*gamma*(H89+I89/2)</f>
        <v>-5.1363339440968544E-3</v>
      </c>
      <c r="K89" s="1">
        <f>-F89-dt*gamma*(H89+J89/2)</f>
        <v>-5.1290263465466474E-3</v>
      </c>
      <c r="L89" s="14">
        <f t="shared" si="4"/>
        <v>-5.2514291317587985E-3</v>
      </c>
      <c r="M89" s="27">
        <f t="shared" si="8"/>
        <v>0.52093797854136736</v>
      </c>
      <c r="N89" s="1">
        <f>dt*gamma*H89</f>
        <v>1.4903388343364486E-2</v>
      </c>
      <c r="O89" s="1">
        <f>dt*gamma*(H89+I89/2)</f>
        <v>1.473663388925605E-2</v>
      </c>
      <c r="P89" s="1">
        <f>dt*gamma*(H89+J89/2)</f>
        <v>1.4732177211894591E-2</v>
      </c>
      <c r="Q89" s="14">
        <f>dt*gamma*(H89+K89)</f>
        <v>1.456145325359471E-2</v>
      </c>
      <c r="R89" s="17">
        <f t="shared" si="5"/>
        <v>0.99999999999999989</v>
      </c>
      <c r="S89" s="17">
        <f>(H89-H88)/dt</f>
        <v>-4.8589103297632386E-3</v>
      </c>
    </row>
    <row r="90" spans="2:19" x14ac:dyDescent="0.25">
      <c r="B90">
        <f t="shared" si="9"/>
        <v>58</v>
      </c>
      <c r="C90" s="31">
        <f t="shared" si="6"/>
        <v>0.24590824956433829</v>
      </c>
      <c r="D90" s="1">
        <f>-dt*beta*C90*H90</f>
        <v>-9.3099563678345626E-3</v>
      </c>
      <c r="E90" s="1">
        <f>-dt*beta*((C90+D90/2))*(H90+I90/2)</f>
        <v>-9.0239222860617838E-3</v>
      </c>
      <c r="F90" s="1">
        <f>-dt*beta*(C90+E90/2)*(H90+J90/2)</f>
        <v>-9.0269497620313905E-3</v>
      </c>
      <c r="G90" s="14">
        <f>-dt*beta*(C90+F90)*(H90+K90)</f>
        <v>-8.7483013254219706E-3</v>
      </c>
      <c r="H90" s="24">
        <f t="shared" si="7"/>
        <v>0.21842002792775081</v>
      </c>
      <c r="I90" s="1">
        <f t="shared" si="3"/>
        <v>-5.2513788273488241E-3</v>
      </c>
      <c r="J90" s="1">
        <f>-E90-dt*gamma*(H90+I90/2)</f>
        <v>-5.3623669482099762E-3</v>
      </c>
      <c r="K90" s="1">
        <f>-F90-dt*gamma*(H90+J90/2)</f>
        <v>-5.3556398682116646E-3</v>
      </c>
      <c r="L90" s="14">
        <f t="shared" si="4"/>
        <v>-5.4559912118806383E-3</v>
      </c>
      <c r="M90" s="27">
        <f t="shared" si="8"/>
        <v>0.53567172250791073</v>
      </c>
      <c r="N90" s="1">
        <f>dt*gamma*H90</f>
        <v>1.4561335195183387E-2</v>
      </c>
      <c r="O90" s="1">
        <f>dt*gamma*(H90+I90/2)</f>
        <v>1.438628923427176E-2</v>
      </c>
      <c r="P90" s="1">
        <f>dt*gamma*(H90+J90/2)</f>
        <v>1.4382589630243055E-2</v>
      </c>
      <c r="Q90" s="14">
        <f>dt*gamma*(H90+K90)</f>
        <v>1.4204292537302609E-2</v>
      </c>
      <c r="R90" s="17">
        <f t="shared" si="5"/>
        <v>0.99999999999999978</v>
      </c>
      <c r="S90" s="17">
        <f>(H90-H89)/dt</f>
        <v>-5.1307972227164766E-3</v>
      </c>
    </row>
    <row r="91" spans="2:19" x14ac:dyDescent="0.25">
      <c r="B91">
        <f t="shared" si="9"/>
        <v>59</v>
      </c>
      <c r="C91" s="31">
        <f t="shared" si="6"/>
        <v>0.23688158259943115</v>
      </c>
      <c r="D91" s="1">
        <f>-dt*beta*C91*H91</f>
        <v>-8.7482464543437635E-3</v>
      </c>
      <c r="E91" s="1">
        <f>-dt*beta*((C91+D91/2))*(H91+I91/2)</f>
        <v>-8.4767654942196451E-3</v>
      </c>
      <c r="F91" s="1">
        <f>-dt*beta*(C91+E91/2)*(H91+J91/2)</f>
        <v>-8.479907445140206E-3</v>
      </c>
      <c r="G91" s="14">
        <f>-dt*beta*(C91+F91)*(H91+K91)</f>
        <v>-8.2157721318540169E-3</v>
      </c>
      <c r="H91" s="24">
        <f t="shared" si="7"/>
        <v>0.21306279731573868</v>
      </c>
      <c r="I91" s="1">
        <f t="shared" si="3"/>
        <v>-5.4559400333721482E-3</v>
      </c>
      <c r="J91" s="1">
        <f>-E91-dt*gamma*(H91+I91/2)</f>
        <v>-5.5455563257171964E-3</v>
      </c>
      <c r="K91" s="1">
        <f>-F91-dt*gamma*(H91+J91/2)</f>
        <v>-5.5394271650517999E-3</v>
      </c>
      <c r="L91" s="14">
        <f t="shared" si="4"/>
        <v>-5.6191192115251087E-3</v>
      </c>
      <c r="M91" s="27">
        <f t="shared" si="8"/>
        <v>0.55005562008483</v>
      </c>
      <c r="N91" s="1">
        <f>dt*gamma*H91</f>
        <v>1.4204186487715912E-2</v>
      </c>
      <c r="O91" s="1">
        <f>dt*gamma*(H91+I91/2)</f>
        <v>1.4022321819936841E-2</v>
      </c>
      <c r="P91" s="1">
        <f>dt*gamma*(H91+J91/2)</f>
        <v>1.4019334610192006E-2</v>
      </c>
      <c r="Q91" s="14">
        <f>dt*gamma*(H91+K91)</f>
        <v>1.3834891343379126E-2</v>
      </c>
      <c r="R91" s="17">
        <f t="shared" si="5"/>
        <v>0.99999999999999978</v>
      </c>
      <c r="S91" s="17">
        <f>(H91-H90)/dt</f>
        <v>-5.357230612012126E-3</v>
      </c>
    </row>
    <row r="92" spans="2:19" x14ac:dyDescent="0.25">
      <c r="B92">
        <f t="shared" si="9"/>
        <v>60</v>
      </c>
      <c r="C92" s="31">
        <f t="shared" si="6"/>
        <v>0.22840202185527825</v>
      </c>
      <c r="D92" s="1">
        <f>-dt*beta*C92*H92</f>
        <v>-8.2157287601302854E-3</v>
      </c>
      <c r="E92" s="1">
        <f>-dt*beta*((C92+D92/2))*(H92+I92/2)</f>
        <v>-7.9587388340761501E-3</v>
      </c>
      <c r="F92" s="1">
        <f>-dt*beta*(C92+E92/2)*(H92+J92/2)</f>
        <v>-7.9619428613772643E-3</v>
      </c>
      <c r="G92" s="14">
        <f>-dt*beta*(C92+F92)*(H92+K92)</f>
        <v>-7.7121799156371438E-3</v>
      </c>
      <c r="H92" s="24">
        <f t="shared" si="7"/>
        <v>0.2075219596113328</v>
      </c>
      <c r="I92" s="1">
        <f t="shared" si="3"/>
        <v>-5.6190685472919007E-3</v>
      </c>
      <c r="J92" s="1">
        <f>-E92-dt*gamma*(H92+I92/2)</f>
        <v>-5.6887561884363062E-3</v>
      </c>
      <c r="K92" s="1">
        <f>-F92-dt*gamma*(H92+J92/2)</f>
        <v>-5.6832292397637121E-3</v>
      </c>
      <c r="L92" s="14">
        <f t="shared" si="4"/>
        <v>-5.7437354424674618E-3</v>
      </c>
      <c r="M92" s="27">
        <f t="shared" si="8"/>
        <v>0.56407601853338873</v>
      </c>
      <c r="N92" s="1">
        <f>dt*gamma*H92</f>
        <v>1.3834797307422186E-2</v>
      </c>
      <c r="O92" s="1">
        <f>dt*gamma*(H92+I92/2)</f>
        <v>1.3647495022512456E-2</v>
      </c>
      <c r="P92" s="1">
        <f>dt*gamma*(H92+J92/2)</f>
        <v>1.3645172101140976E-2</v>
      </c>
      <c r="Q92" s="14">
        <f>dt*gamma*(H92+K92)</f>
        <v>1.3455915358104606E-2</v>
      </c>
      <c r="R92" s="17">
        <f t="shared" si="5"/>
        <v>0.99999999999999978</v>
      </c>
      <c r="S92" s="17">
        <f>(H92-H91)/dt</f>
        <v>-5.5408377044058876E-3</v>
      </c>
    </row>
    <row r="93" spans="2:19" x14ac:dyDescent="0.25">
      <c r="B93">
        <f t="shared" si="9"/>
        <v>61</v>
      </c>
      <c r="C93" s="31">
        <f t="shared" si="6"/>
        <v>0.22044047651083254</v>
      </c>
      <c r="D93" s="1">
        <f>-dt*beta*C93*H93</f>
        <v>-7.7121467014155381E-3</v>
      </c>
      <c r="E93" s="1">
        <f>-dt*beta*((C93+D93/2))*(H93+I93/2)</f>
        <v>-7.4694286164953671E-3</v>
      </c>
      <c r="F93" s="1">
        <f>-dt*beta*(C93+E93/2)*(H93+J93/2)</f>
        <v>-7.4726512142136081E-3</v>
      </c>
      <c r="G93" s="14">
        <f>-dt*beta*(C93+F93)*(H93+K93)</f>
        <v>-7.2369796205105025E-3</v>
      </c>
      <c r="H93" s="24">
        <f t="shared" si="7"/>
        <v>0.20183749713697291</v>
      </c>
      <c r="I93" s="1">
        <f t="shared" si="3"/>
        <v>-5.7436864410493216E-3</v>
      </c>
      <c r="J93" s="1">
        <f>-E93-dt*gamma*(H93+I93/2)</f>
        <v>-5.7949483112678495E-3</v>
      </c>
      <c r="K93" s="1">
        <f>-F93-dt*gamma*(H93+J93/2)</f>
        <v>-5.7900169845423238E-3</v>
      </c>
      <c r="L93" s="14">
        <f t="shared" si="4"/>
        <v>-5.8328523896515371E-3</v>
      </c>
      <c r="M93" s="27">
        <f t="shared" si="8"/>
        <v>0.57772202635219438</v>
      </c>
      <c r="N93" s="1">
        <f>dt*gamma*H93</f>
        <v>1.345583314246486E-2</v>
      </c>
      <c r="O93" s="1">
        <f>dt*gamma*(H93+I93/2)</f>
        <v>1.3264376927763217E-2</v>
      </c>
      <c r="P93" s="1">
        <f>dt*gamma*(H93+J93/2)</f>
        <v>1.3262668198755932E-2</v>
      </c>
      <c r="Q93" s="14">
        <f>dt*gamma*(H93+K93)</f>
        <v>1.306983201016204E-2</v>
      </c>
      <c r="R93" s="17">
        <f t="shared" si="5"/>
        <v>0.99999999999999978</v>
      </c>
      <c r="S93" s="17">
        <f>(H93-H92)/dt</f>
        <v>-5.6844624743598859E-3</v>
      </c>
    </row>
    <row r="94" spans="2:19" x14ac:dyDescent="0.25">
      <c r="B94">
        <f t="shared" si="9"/>
        <v>62</v>
      </c>
      <c r="C94" s="31">
        <f t="shared" si="6"/>
        <v>0.2129682621802752</v>
      </c>
      <c r="D94" s="1">
        <f>-dt*beta*C94*H94</f>
        <v>-7.2369552908955618E-3</v>
      </c>
      <c r="E94" s="1">
        <f>-dt*beta*((C94+D94/2))*(H94+I94/2)</f>
        <v>-7.008166051309014E-3</v>
      </c>
      <c r="F94" s="1">
        <f>-dt*beta*(C94+E94/2)*(H94+J94/2)</f>
        <v>-7.0113717111715615E-3</v>
      </c>
      <c r="G94" s="14">
        <f>-dt*beta*(C94+F94)*(H94+K94)</f>
        <v>-6.7894013563591562E-3</v>
      </c>
      <c r="H94" s="24">
        <f t="shared" si="7"/>
        <v>0.19604641889991936</v>
      </c>
      <c r="I94" s="1">
        <f t="shared" si="3"/>
        <v>-5.8328059690990622E-3</v>
      </c>
      <c r="J94" s="1">
        <f>-E94-dt*gamma*(H94+I94/2)</f>
        <v>-5.8671683430489736E-3</v>
      </c>
      <c r="K94" s="1">
        <f>-F94-dt*gamma*(H94+J94/2)</f>
        <v>-5.8628172707214307E-3</v>
      </c>
      <c r="L94" s="14">
        <f t="shared" si="4"/>
        <v>-5.8895054189207052E-3</v>
      </c>
      <c r="M94" s="27">
        <f t="shared" si="8"/>
        <v>0.59098531891980521</v>
      </c>
      <c r="N94" s="1">
        <f>dt*gamma*H94</f>
        <v>1.3069761259994624E-2</v>
      </c>
      <c r="O94" s="1">
        <f>dt*gamma*(H94+I94/2)</f>
        <v>1.2875334394357988E-2</v>
      </c>
      <c r="P94" s="1">
        <f>dt*gamma*(H94+J94/2)</f>
        <v>1.2874188981892992E-2</v>
      </c>
      <c r="Q94" s="14">
        <f>dt*gamma*(H94+K94)</f>
        <v>1.2678906775279861E-2</v>
      </c>
      <c r="R94" s="17">
        <f t="shared" si="5"/>
        <v>0.99999999999999978</v>
      </c>
      <c r="S94" s="17">
        <f>(H94-H93)/dt</f>
        <v>-5.7910782370535485E-3</v>
      </c>
    </row>
    <row r="95" spans="2:19" x14ac:dyDescent="0.25">
      <c r="B95">
        <f t="shared" si="9"/>
        <v>63</v>
      </c>
      <c r="C95" s="31">
        <f t="shared" si="6"/>
        <v>0.20595735681823923</v>
      </c>
      <c r="D95" s="1">
        <f>-dt*beta*C95*H95</f>
        <v>-6.7893847252838832E-3</v>
      </c>
      <c r="E95" s="1">
        <f>-dt*beta*((C95+D95/2))*(H95+I95/2)</f>
        <v>-6.574086635734575E-3</v>
      </c>
      <c r="F95" s="1">
        <f>-dt*beta*(C95+E95/2)*(H95+J95/2)</f>
        <v>-6.5772469142727549E-3</v>
      </c>
      <c r="G95" s="14">
        <f>-dt*beta*(C95+F95)*(H95+K95)</f>
        <v>-6.368505606707992E-3</v>
      </c>
      <c r="H95" s="24">
        <f t="shared" si="7"/>
        <v>0.19018270513065927</v>
      </c>
      <c r="I95" s="1">
        <f t="shared" si="3"/>
        <v>-5.8894622834267342E-3</v>
      </c>
      <c r="J95" s="1">
        <f>-E95-dt*gamma*(H95+I95/2)</f>
        <v>-5.9084449635284841E-3</v>
      </c>
      <c r="K95" s="1">
        <f>-F95-dt*gamma*(H95+J95/2)</f>
        <v>-5.9046519289869138E-3</v>
      </c>
      <c r="L95" s="14">
        <f t="shared" si="4"/>
        <v>-5.9166979400701635E-3</v>
      </c>
      <c r="M95" s="27">
        <f t="shared" si="8"/>
        <v>0.60385993805110127</v>
      </c>
      <c r="N95" s="1">
        <f>dt*gamma*H95</f>
        <v>1.2678847008710617E-2</v>
      </c>
      <c r="O95" s="1">
        <f>dt*gamma*(H95+I95/2)</f>
        <v>1.2482531599263059E-2</v>
      </c>
      <c r="P95" s="1">
        <f>dt*gamma*(H95+J95/2)</f>
        <v>1.2481898843259669E-2</v>
      </c>
      <c r="Q95" s="14">
        <f>dt*gamma*(H95+K95)</f>
        <v>1.2285203546778155E-2</v>
      </c>
      <c r="R95" s="17">
        <f t="shared" si="5"/>
        <v>0.99999999999999978</v>
      </c>
      <c r="S95" s="17">
        <f>(H95-H94)/dt</f>
        <v>-5.8637137692600927E-3</v>
      </c>
    </row>
    <row r="96" spans="2:19" x14ac:dyDescent="0.25">
      <c r="B96">
        <f t="shared" si="9"/>
        <v>64</v>
      </c>
      <c r="C96" s="31">
        <f t="shared" si="6"/>
        <v>0.19938059724623813</v>
      </c>
      <c r="D96" s="1">
        <f>-dt*beta*C96*H96</f>
        <v>-6.3684955852577477E-3</v>
      </c>
      <c r="E96" s="1">
        <f>-dt*beta*((C96+D96/2))*(H96+I96/2)</f>
        <v>-6.1661812590602097E-3</v>
      </c>
      <c r="F96" s="1">
        <f>-dt*beta*(C96+E96/2)*(H96+J96/2)</f>
        <v>-6.1692738557434998E-3</v>
      </c>
      <c r="G96" s="14">
        <f>-dt*beta*(C96+F96)*(H96+K96)</f>
        <v>-5.9732303722301022E-3</v>
      </c>
      <c r="H96" s="24">
        <f t="shared" si="7"/>
        <v>0.18427731279590465</v>
      </c>
      <c r="I96" s="1">
        <f t="shared" si="3"/>
        <v>-5.9166586011358954E-3</v>
      </c>
      <c r="J96" s="1">
        <f>-E96-dt*gamma*(H96+I96/2)</f>
        <v>-5.921750973962238E-3</v>
      </c>
      <c r="K96" s="1">
        <f>-F96-dt*gamma*(H96+J96/2)</f>
        <v>-5.9184886315180683E-3</v>
      </c>
      <c r="L96" s="14">
        <f t="shared" si="4"/>
        <v>-5.9173579053956697E-3</v>
      </c>
      <c r="M96" s="27">
        <f t="shared" si="8"/>
        <v>0.616342089957857</v>
      </c>
      <c r="N96" s="1">
        <f>dt*gamma*H96</f>
        <v>1.2285154186393643E-2</v>
      </c>
      <c r="O96" s="1">
        <f>dt*gamma*(H96+I96/2)</f>
        <v>1.2087932233022448E-2</v>
      </c>
      <c r="P96" s="1">
        <f>dt*gamma*(H96+J96/2)</f>
        <v>1.2087762487261568E-2</v>
      </c>
      <c r="Q96" s="14">
        <f>dt*gamma*(H96+K96)</f>
        <v>1.1890588277625772E-2</v>
      </c>
      <c r="R96" s="17">
        <f t="shared" si="5"/>
        <v>0.99999999999999978</v>
      </c>
      <c r="S96" s="17">
        <f>(H96-H95)/dt</f>
        <v>-5.9053923347546222E-3</v>
      </c>
    </row>
    <row r="97" spans="2:19" x14ac:dyDescent="0.25">
      <c r="B97">
        <f t="shared" ref="B97:B128" si="10">B96+dt</f>
        <v>65</v>
      </c>
      <c r="C97" s="31">
        <f t="shared" si="6"/>
        <v>0.19321182454838892</v>
      </c>
      <c r="D97" s="1">
        <f>-dt*beta*C97*H97</f>
        <v>-5.973225973102062E-3</v>
      </c>
      <c r="E97" s="1">
        <f>-dt*beta*((C97+D97/2))*(H97+I97/2)</f>
        <v>-5.7833394818049789E-3</v>
      </c>
      <c r="F97" s="1">
        <f>-dt*beta*(C97+E97/2)*(H97+J97/2)</f>
        <v>-5.7863473618365736E-3</v>
      </c>
      <c r="G97" s="14">
        <f>-dt*beta*(C97+F97)*(H97+K97)</f>
        <v>-5.6024308006073628E-3</v>
      </c>
      <c r="H97" s="24">
        <f t="shared" si="7"/>
        <v>0.17835823017632263</v>
      </c>
      <c r="I97" s="1">
        <f t="shared" ref="I97:I160" si="11">-D97-dt*gamma*H97</f>
        <v>-5.917322705319447E-3</v>
      </c>
      <c r="J97" s="1">
        <f>-E97-dt*gamma*(H97+I97/2)</f>
        <v>-5.9099651064392139E-3</v>
      </c>
      <c r="K97" s="1">
        <f>-F97-dt*gamma*(H97+J97/2)</f>
        <v>-5.9072024797036278E-3</v>
      </c>
      <c r="L97" s="14">
        <f t="shared" ref="L97:L160" si="12">-G97-dt*gamma*(H97+K97)</f>
        <v>-5.8943043791672362E-3</v>
      </c>
      <c r="M97" s="27">
        <f t="shared" si="8"/>
        <v>0.62842994527528828</v>
      </c>
      <c r="N97" s="1">
        <f>dt*gamma*H97</f>
        <v>1.1890548678421509E-2</v>
      </c>
      <c r="O97" s="1">
        <f>dt*gamma*(H97+I97/2)</f>
        <v>1.1693304588244193E-2</v>
      </c>
      <c r="P97" s="1">
        <f>dt*gamma*(H97+J97/2)</f>
        <v>1.1693549841540201E-2</v>
      </c>
      <c r="Q97" s="14">
        <f>dt*gamma*(H97+K97)</f>
        <v>1.1496735179774599E-2</v>
      </c>
      <c r="R97" s="17">
        <f t="shared" ref="R97:R160" si="13">C97+H97+M97</f>
        <v>0.99999999999999978</v>
      </c>
      <c r="S97" s="17">
        <f>(H97-H96)/dt</f>
        <v>-5.9190826195820168E-3</v>
      </c>
    </row>
    <row r="98" spans="2:19" x14ac:dyDescent="0.25">
      <c r="B98">
        <f t="shared" si="10"/>
        <v>66</v>
      </c>
      <c r="C98" s="31">
        <f t="shared" ref="C98:C161" si="14">C97+(1/6)*(D97+2*E97+2*F97+G97)</f>
        <v>0.1874259861382235</v>
      </c>
      <c r="D98" s="1">
        <f>-dt*beta*C98*H98</f>
        <v>-5.6024311381826473E-3</v>
      </c>
      <c r="E98" s="1">
        <f>-dt*beta*((C98+D98/2))*(H98+I98/2)</f>
        <v>-5.4243856222699026E-3</v>
      </c>
      <c r="F98" s="1">
        <f>-dt*beta*(C98+E98/2)*(H98+J98/2)</f>
        <v>-5.4272962053466657E-3</v>
      </c>
      <c r="G98" s="14">
        <f>-dt*beta*(C98+F98)*(H98+K98)</f>
        <v>-5.2549119863733841E-3</v>
      </c>
      <c r="H98" s="24">
        <f t="shared" ref="H98:H161" si="15">H97+(1/6)*(I97+2*J97+2*K97+L97)</f>
        <v>0.17245056980019391</v>
      </c>
      <c r="I98" s="1">
        <f t="shared" si="11"/>
        <v>-5.8942735151636134E-3</v>
      </c>
      <c r="J98" s="1">
        <f>-E98-dt*gamma*(H98+I98/2)</f>
        <v>-5.8758432472375693E-3</v>
      </c>
      <c r="K98" s="1">
        <f>-F98-dt*gamma*(H98+J98/2)</f>
        <v>-5.8735470064250088E-3</v>
      </c>
      <c r="L98" s="14">
        <f t="shared" si="12"/>
        <v>-5.8502228665445423E-3</v>
      </c>
      <c r="M98" s="27">
        <f t="shared" ref="M98:M161" si="16">M97+(1/6)*(N97+2*O97+2*P97+Q97)</f>
        <v>0.64012344406158239</v>
      </c>
      <c r="N98" s="1">
        <f>dt*gamma*H98</f>
        <v>1.1496704653346261E-2</v>
      </c>
      <c r="O98" s="1">
        <f>dt*gamma*(H98+I98/2)</f>
        <v>1.1300228869507472E-2</v>
      </c>
      <c r="P98" s="1">
        <f>dt*gamma*(H98+J98/2)</f>
        <v>1.1300843211771675E-2</v>
      </c>
      <c r="Q98" s="14">
        <f>dt*gamma*(H98+K98)</f>
        <v>1.1105134852917926E-2</v>
      </c>
      <c r="R98" s="17">
        <f t="shared" si="13"/>
        <v>0.99999999999999978</v>
      </c>
      <c r="S98" s="17">
        <f>(H98-H97)/dt</f>
        <v>-5.9076603761287205E-3</v>
      </c>
    </row>
    <row r="99" spans="2:19" x14ac:dyDescent="0.25">
      <c r="B99">
        <f t="shared" si="10"/>
        <v>67</v>
      </c>
      <c r="C99" s="31">
        <f t="shared" si="14"/>
        <v>0.18199920167492531</v>
      </c>
      <c r="D99" s="1">
        <f>-dt*beta*C99*H99</f>
        <v>-5.2549162736464407E-3</v>
      </c>
      <c r="E99" s="1">
        <f>-dt*beta*((C99+D99/2))*(H99+I99/2)</f>
        <v>-5.0881083777049056E-3</v>
      </c>
      <c r="F99" s="1">
        <f>-dt*beta*(C99+E99/2)*(H99+J99/2)</f>
        <v>-5.090912804512575E-3</v>
      </c>
      <c r="G99" s="14">
        <f>-dt*beta*(C99+F99)*(H99+K99)</f>
        <v>-4.929455687591862E-3</v>
      </c>
      <c r="H99" s="24">
        <f t="shared" si="15"/>
        <v>0.16657669031868835</v>
      </c>
      <c r="I99" s="1">
        <f t="shared" si="11"/>
        <v>-5.8501964142661164E-3</v>
      </c>
      <c r="J99" s="1">
        <f>-E99-dt*gamma*(H99+I99/2)</f>
        <v>-5.8219977630654474E-3</v>
      </c>
      <c r="K99" s="1">
        <f>-F99-dt*gamma*(H99+J99/2)</f>
        <v>-5.8201332912977992E-3</v>
      </c>
      <c r="L99" s="14">
        <f t="shared" si="12"/>
        <v>-5.7876481142341745E-3</v>
      </c>
      <c r="M99" s="27">
        <f t="shared" si="16"/>
        <v>0.65142410800638617</v>
      </c>
      <c r="N99" s="1">
        <f>dt*gamma*H99</f>
        <v>1.1105112687912557E-2</v>
      </c>
      <c r="O99" s="1">
        <f>dt*gamma*(H99+I99/2)</f>
        <v>1.0910106140770353E-2</v>
      </c>
      <c r="P99" s="1">
        <f>dt*gamma*(H99+J99/2)</f>
        <v>1.0911046095810374E-2</v>
      </c>
      <c r="Q99" s="14">
        <f>dt*gamma*(H99+K99)</f>
        <v>1.0717103801826037E-2</v>
      </c>
      <c r="R99" s="17">
        <f t="shared" si="13"/>
        <v>0.99999999999999978</v>
      </c>
      <c r="S99" s="17">
        <f>(H99-H98)/dt</f>
        <v>-5.8738794815055562E-3</v>
      </c>
    </row>
    <row r="100" spans="2:19" x14ac:dyDescent="0.25">
      <c r="B100">
        <f t="shared" si="10"/>
        <v>68</v>
      </c>
      <c r="C100" s="31">
        <f t="shared" si="14"/>
        <v>0.1769087992873131</v>
      </c>
      <c r="D100" s="1">
        <f>-dt*beta*C100*H100</f>
        <v>-4.9294632309701191E-3</v>
      </c>
      <c r="E100" s="1">
        <f>-dt*beta*((C100+D100/2))*(H100+I100/2)</f>
        <v>-4.7732847415252466E-3</v>
      </c>
      <c r="F100" s="1">
        <f>-dt*beta*(C100+E100/2)*(H100+J100/2)</f>
        <v>-4.7759772226666384E-3</v>
      </c>
      <c r="G100" s="14">
        <f>-dt*beta*(C100+F100)*(H100+K100)</f>
        <v>-4.6248417181501229E-3</v>
      </c>
      <c r="H100" s="24">
        <f t="shared" si="15"/>
        <v>0.16075633921248389</v>
      </c>
      <c r="I100" s="1">
        <f t="shared" si="11"/>
        <v>-5.7876260498621402E-3</v>
      </c>
      <c r="J100" s="1">
        <f>-E100-dt*gamma*(H100+I100/2)</f>
        <v>-5.7508836709782747E-3</v>
      </c>
      <c r="K100" s="1">
        <f>-F100-dt*gamma*(H100+J100/2)</f>
        <v>-5.749415935799679E-3</v>
      </c>
      <c r="L100" s="14">
        <f t="shared" si="12"/>
        <v>-5.7089531669621578E-3</v>
      </c>
      <c r="M100" s="27">
        <f t="shared" si="16"/>
        <v>0.66233486150020282</v>
      </c>
      <c r="N100" s="1">
        <f>dt*gamma*H100</f>
        <v>1.0717089280832259E-2</v>
      </c>
      <c r="O100" s="1">
        <f>dt*gamma*(H100+I100/2)</f>
        <v>1.0524168412503521E-2</v>
      </c>
      <c r="P100" s="1">
        <f>dt*gamma*(H100+J100/2)</f>
        <v>1.0525393158466317E-2</v>
      </c>
      <c r="Q100" s="14">
        <f>dt*gamma*(H100+K100)</f>
        <v>1.0333794885112281E-2</v>
      </c>
      <c r="R100" s="17">
        <f t="shared" si="13"/>
        <v>0.99999999999999978</v>
      </c>
      <c r="S100" s="17">
        <f>(H100-H99)/dt</f>
        <v>-5.8203511062044633E-3</v>
      </c>
    </row>
    <row r="101" spans="2:19" x14ac:dyDescent="0.25">
      <c r="B101">
        <f t="shared" si="10"/>
        <v>69</v>
      </c>
      <c r="C101" s="31">
        <f t="shared" si="14"/>
        <v>0.17213332780772908</v>
      </c>
      <c r="D101" s="1">
        <f>-dt*beta*C101*H101</f>
        <v>-4.6248519109230975E-3</v>
      </c>
      <c r="E101" s="1">
        <f>-dt*beta*((C101+D101/2))*(H101+I101/2)</f>
        <v>-4.4786989693479098E-3</v>
      </c>
      <c r="F101" s="1">
        <f>-dt*beta*(C101+E101/2)*(H101+J101/2)</f>
        <v>-4.4812762163835467E-3</v>
      </c>
      <c r="G101" s="14">
        <f>-dt*beta*(C101+F101)*(H101+K101)</f>
        <v>-4.3398647506924628E-3</v>
      </c>
      <c r="H101" s="24">
        <f t="shared" si="15"/>
        <v>0.15500680947408718</v>
      </c>
      <c r="I101" s="1">
        <f t="shared" si="11"/>
        <v>-5.7089353873493809E-3</v>
      </c>
      <c r="J101" s="1">
        <f>-E101-dt*gamma*(H101+I101/2)</f>
        <v>-5.6647904826795893E-3</v>
      </c>
      <c r="K101" s="1">
        <f>-F101-dt*gamma*(H101+J101/2)</f>
        <v>-5.6636847324662782E-3</v>
      </c>
      <c r="L101" s="14">
        <f t="shared" si="12"/>
        <v>-5.6163435654155965E-3</v>
      </c>
      <c r="M101" s="27">
        <f t="shared" si="16"/>
        <v>0.67285986271818354</v>
      </c>
      <c r="N101" s="1">
        <f>dt*gamma*H101</f>
        <v>1.0333787298272478E-2</v>
      </c>
      <c r="O101" s="1">
        <f>dt*gamma*(H101+I101/2)</f>
        <v>1.0143489452027499E-2</v>
      </c>
      <c r="P101" s="1">
        <f>dt*gamma*(H101+J101/2)</f>
        <v>1.0144960948849825E-2</v>
      </c>
      <c r="Q101" s="14">
        <f>dt*gamma*(H101+K101)</f>
        <v>9.9562083161080592E-3</v>
      </c>
      <c r="R101" s="17">
        <f t="shared" si="13"/>
        <v>0.99999999999999978</v>
      </c>
      <c r="S101" s="17">
        <f>(H101-H100)/dt</f>
        <v>-5.7495297383967081E-3</v>
      </c>
    </row>
    <row r="102" spans="2:19" x14ac:dyDescent="0.25">
      <c r="B102">
        <f t="shared" si="10"/>
        <v>70</v>
      </c>
      <c r="C102" s="31">
        <f t="shared" si="14"/>
        <v>0.16765254996888268</v>
      </c>
      <c r="D102" s="1">
        <f>-dt*beta*C102*H102</f>
        <v>-4.3398770657820333E-3</v>
      </c>
      <c r="E102" s="1">
        <f>-dt*beta*((C102+D102/2))*(H102+I102/2)</f>
        <v>-4.2031573091003901E-3</v>
      </c>
      <c r="F102" s="1">
        <f>-dt*beta*(C102+E102/2)*(H102+J102/2)</f>
        <v>-4.2056180440130705E-3</v>
      </c>
      <c r="G102" s="14">
        <f>-dt*beta*(C102+F102)*(H102+K102)</f>
        <v>-4.073347218259177E-3</v>
      </c>
      <c r="H102" s="24">
        <f t="shared" si="15"/>
        <v>0.14934310457691105</v>
      </c>
      <c r="I102" s="1">
        <f t="shared" si="11"/>
        <v>-5.616329906012036E-3</v>
      </c>
      <c r="J102" s="1">
        <f>-E102-dt*gamma*(H102+I102/2)</f>
        <v>-5.5658386658266126E-3</v>
      </c>
      <c r="K102" s="1">
        <f>-F102-dt*gamma*(H102+J102/2)</f>
        <v>-5.5650609722534463E-3</v>
      </c>
      <c r="L102" s="14">
        <f t="shared" si="12"/>
        <v>-5.5118556887179962E-3</v>
      </c>
      <c r="M102" s="27">
        <f t="shared" si="16"/>
        <v>0.68300434545420607</v>
      </c>
      <c r="N102" s="1">
        <f>dt*gamma*H102</f>
        <v>9.9562069717940693E-3</v>
      </c>
      <c r="O102" s="1">
        <f>dt*gamma*(H102+I102/2)</f>
        <v>9.7689959749270028E-3</v>
      </c>
      <c r="P102" s="1">
        <f>dt*gamma*(H102+J102/2)</f>
        <v>9.7706790162665168E-3</v>
      </c>
      <c r="Q102" s="14">
        <f>dt*gamma*(H102+K102)</f>
        <v>9.5852029069771732E-3</v>
      </c>
      <c r="R102" s="17">
        <f t="shared" si="13"/>
        <v>0.99999999999999978</v>
      </c>
      <c r="S102" s="17">
        <f>(H102-H101)/dt</f>
        <v>-5.6637048971761306E-3</v>
      </c>
    </row>
    <row r="103" spans="2:19" x14ac:dyDescent="0.25">
      <c r="B103">
        <f t="shared" si="10"/>
        <v>71</v>
      </c>
      <c r="C103" s="31">
        <f t="shared" si="14"/>
        <v>0.16344742080383801</v>
      </c>
      <c r="D103" s="1">
        <f>-dt*beta*C103*H103</f>
        <v>-4.0733612007046874E-3</v>
      </c>
      <c r="E103" s="1">
        <f>-dt*beta*((C103+D103/2))*(H103+I103/2)</f>
        <v>-3.9454991550602076E-3</v>
      </c>
      <c r="F103" s="1">
        <f>-dt*beta*(C103+E103/2)*(H103+J103/2)</f>
        <v>-3.9478436923656123E-3</v>
      </c>
      <c r="G103" s="14">
        <f>-dt*beta*(C103+F103)*(H103+K103)</f>
        <v>-3.8241489421443689E-3</v>
      </c>
      <c r="H103" s="24">
        <f t="shared" si="15"/>
        <v>0.14377810709842936</v>
      </c>
      <c r="I103" s="1">
        <f t="shared" si="11"/>
        <v>-5.5118459391906042E-3</v>
      </c>
      <c r="J103" s="1">
        <f>-E103-dt*gamma*(H103+I103/2)</f>
        <v>-5.455979786862063E-3</v>
      </c>
      <c r="K103" s="1">
        <f>-F103-dt*gamma*(H103+J103/2)</f>
        <v>-5.4554974546342765E-3</v>
      </c>
      <c r="L103" s="14">
        <f t="shared" si="12"/>
        <v>-5.3973583674419706E-3</v>
      </c>
      <c r="M103" s="27">
        <f t="shared" si="16"/>
        <v>0.69277447209773246</v>
      </c>
      <c r="N103" s="1">
        <f>dt*gamma*H103</f>
        <v>9.5852071398952916E-3</v>
      </c>
      <c r="O103" s="1">
        <f>dt*gamma*(H103+I103/2)</f>
        <v>9.4014789419222707E-3</v>
      </c>
      <c r="P103" s="1">
        <f>dt*gamma*(H103+J103/2)</f>
        <v>9.4033411469998888E-3</v>
      </c>
      <c r="Q103" s="14">
        <f>dt*gamma*(H103+K103)</f>
        <v>9.2215073095863395E-3</v>
      </c>
      <c r="R103" s="17">
        <f t="shared" si="13"/>
        <v>0.99999999999999978</v>
      </c>
      <c r="S103" s="17">
        <f>(H103-H102)/dt</f>
        <v>-5.5649974784816869E-3</v>
      </c>
    </row>
    <row r="104" spans="2:19" x14ac:dyDescent="0.25">
      <c r="B104">
        <f t="shared" si="10"/>
        <v>72</v>
      </c>
      <c r="C104" s="31">
        <f t="shared" si="14"/>
        <v>0.15950005483088789</v>
      </c>
      <c r="D104" s="1">
        <f>-dt*beta*C104*H104</f>
        <v>-3.8241642016472832E-3</v>
      </c>
      <c r="E104" s="1">
        <f>-dt*beta*((C104+D104/2))*(H104+I104/2)</f>
        <v>-3.7046052207027097E-3</v>
      </c>
      <c r="F104" s="1">
        <f>-dt*beta*(C104+E104/2)*(H104+J104/2)</f>
        <v>-3.7068351152952962E-3</v>
      </c>
      <c r="G104" s="14">
        <f>-dt*beta*(C104+F104)*(H104+K104)</f>
        <v>-3.591174046469674E-3</v>
      </c>
      <c r="H104" s="24">
        <f t="shared" si="15"/>
        <v>0.13832274730015848</v>
      </c>
      <c r="I104" s="1">
        <f t="shared" si="11"/>
        <v>-5.3973522850299487E-3</v>
      </c>
      <c r="J104" s="1">
        <f>-E104-dt*gamma*(H104+I104/2)</f>
        <v>-5.3369995231401894E-3</v>
      </c>
      <c r="K104" s="1">
        <f>-F104-dt*gamma*(H104+J104/2)</f>
        <v>-5.3367813872772611E-3</v>
      </c>
      <c r="L104" s="14">
        <f t="shared" si="12"/>
        <v>-5.2745570143890742E-3</v>
      </c>
      <c r="M104" s="27">
        <f t="shared" si="16"/>
        <v>0.7021771978689535</v>
      </c>
      <c r="N104" s="1">
        <f>dt*gamma*H104</f>
        <v>9.2215164866772323E-3</v>
      </c>
      <c r="O104" s="1">
        <f>dt*gamma*(H104+I104/2)</f>
        <v>9.0416047438428987E-3</v>
      </c>
      <c r="P104" s="1">
        <f>dt*gamma*(H104+J104/2)</f>
        <v>9.0436165025725573E-3</v>
      </c>
      <c r="Q104" s="14">
        <f>dt*gamma*(H104+K104)</f>
        <v>8.8657310608587486E-3</v>
      </c>
      <c r="R104" s="17">
        <f t="shared" si="13"/>
        <v>0.99999999999999989</v>
      </c>
      <c r="S104" s="17">
        <f>(H104-H103)/dt</f>
        <v>-5.4553597982708868E-3</v>
      </c>
    </row>
    <row r="105" spans="2:19" x14ac:dyDescent="0.25">
      <c r="B105">
        <f t="shared" si="10"/>
        <v>73</v>
      </c>
      <c r="C105" s="31">
        <f t="shared" si="14"/>
        <v>0.15579368501086907</v>
      </c>
      <c r="D105" s="1">
        <f>-dt*beta*C105*H105</f>
        <v>-3.591190250220159E-3</v>
      </c>
      <c r="E105" s="1">
        <f>-dt*beta*((C105+D105/2))*(H105+I105/2)</f>
        <v>-3.4794032566902978E-3</v>
      </c>
      <c r="F105" s="1">
        <f>-dt*beta*(C105+E105/2)*(H105+J105/2)</f>
        <v>-3.4815210100702723E-3</v>
      </c>
      <c r="G105" s="14">
        <f>-dt*beta*(C105+F105)*(H105+K105)</f>
        <v>-3.3733756515727576E-3</v>
      </c>
      <c r="H105" s="24">
        <f t="shared" si="15"/>
        <v>0.13298616878011615</v>
      </c>
      <c r="I105" s="1">
        <f t="shared" si="11"/>
        <v>-5.274554335120917E-3</v>
      </c>
      <c r="J105" s="1">
        <f>-E105-dt*gamma*(H105+I105/2)</f>
        <v>-5.2105228508134149E-3</v>
      </c>
      <c r="K105" s="1">
        <f>-F105-dt*gamma*(H105+J105/2)</f>
        <v>-5.2105394802436904E-3</v>
      </c>
      <c r="L105" s="14">
        <f t="shared" si="12"/>
        <v>-5.1449996350854069E-3</v>
      </c>
      <c r="M105" s="27">
        <f t="shared" si="16"/>
        <v>0.71122014620901464</v>
      </c>
      <c r="N105" s="1">
        <f>dt*gamma*H105</f>
        <v>8.865744585341076E-3</v>
      </c>
      <c r="O105" s="1">
        <f>dt*gamma*(H105+I105/2)</f>
        <v>8.6899261075037131E-3</v>
      </c>
      <c r="P105" s="1">
        <f>dt*gamma*(H105+J105/2)</f>
        <v>8.6920604903139628E-3</v>
      </c>
      <c r="Q105" s="14">
        <f>dt*gamma*(H105+K105)</f>
        <v>8.5183752866581641E-3</v>
      </c>
      <c r="R105" s="17">
        <f t="shared" si="13"/>
        <v>0.99999999999999989</v>
      </c>
      <c r="S105" s="17">
        <f>(H105-H104)/dt</f>
        <v>-5.3365785200423232E-3</v>
      </c>
    </row>
    <row r="106" spans="2:19" x14ac:dyDescent="0.25">
      <c r="B106">
        <f t="shared" si="10"/>
        <v>74</v>
      </c>
      <c r="C106" s="31">
        <f t="shared" si="14"/>
        <v>0.15231261593831671</v>
      </c>
      <c r="D106" s="1">
        <f>-dt*beta*C106*H106</f>
        <v>-3.3733925175014204E-3</v>
      </c>
      <c r="E106" s="1">
        <f>-dt*beta*((C106+D106/2))*(H106+I106/2)</f>
        <v>-3.2688717724145984E-3</v>
      </c>
      <c r="F106" s="1">
        <f>-dt*beta*(C106+E106/2)*(H106+J106/2)</f>
        <v>-3.2708805899743345E-3</v>
      </c>
      <c r="G106" s="14">
        <f>-dt*beta*(C106+F106)*(H106+K106)</f>
        <v>-3.1697587719757177E-3</v>
      </c>
      <c r="H106" s="24">
        <f t="shared" si="15"/>
        <v>0.12777588900806272</v>
      </c>
      <c r="I106" s="1">
        <f t="shared" si="11"/>
        <v>-5.1450000830360948E-3</v>
      </c>
      <c r="J106" s="1">
        <f>-E106-dt*gamma*(H106+I106/2)</f>
        <v>-5.0780208253550455E-3</v>
      </c>
      <c r="K106" s="1">
        <f>-F106-dt*gamma*(H106+J106/2)</f>
        <v>-5.078244649718012E-3</v>
      </c>
      <c r="L106" s="14">
        <f t="shared" si="12"/>
        <v>-5.0100841852472634E-3</v>
      </c>
      <c r="M106" s="27">
        <f t="shared" si="16"/>
        <v>0.7199114950536204</v>
      </c>
      <c r="N106" s="1">
        <f>dt*gamma*H106</f>
        <v>8.5183926005375152E-3</v>
      </c>
      <c r="O106" s="1">
        <f>dt*gamma*(H106+I106/2)</f>
        <v>8.3468925977696444E-3</v>
      </c>
      <c r="P106" s="1">
        <f>dt*gamma*(H106+J106/2)</f>
        <v>8.3491252396923465E-3</v>
      </c>
      <c r="Q106" s="14">
        <f>dt*gamma*(H106+K106)</f>
        <v>8.1798429572229811E-3</v>
      </c>
      <c r="R106" s="17">
        <f t="shared" si="13"/>
        <v>0.99999999999999978</v>
      </c>
      <c r="S106" s="17">
        <f>(H106-H105)/dt</f>
        <v>-5.2102797720534333E-3</v>
      </c>
    </row>
    <row r="107" spans="2:19" x14ac:dyDescent="0.25">
      <c r="B107">
        <f t="shared" si="10"/>
        <v>75</v>
      </c>
      <c r="C107" s="31">
        <f t="shared" si="14"/>
        <v>0.14904217326927421</v>
      </c>
      <c r="D107" s="1">
        <f>-dt*beta*C107*H107</f>
        <v>-3.1697760625140907E-3</v>
      </c>
      <c r="E107" s="1">
        <f>-dt*beta*((C107+D107/2))*(H107+I107/2)</f>
        <v>-3.072042154953698E-3</v>
      </c>
      <c r="F107" s="1">
        <f>-dt*beta*(C107+E107/2)*(H107+J107/2)</f>
        <v>-3.0739457473455086E-3</v>
      </c>
      <c r="G107" s="14">
        <f>-dt*beta*(C107+F107)*(H107+K107)</f>
        <v>-2.9793817826166153E-3</v>
      </c>
      <c r="H107" s="24">
        <f t="shared" si="15"/>
        <v>0.12269795313832448</v>
      </c>
      <c r="I107" s="1">
        <f t="shared" si="11"/>
        <v>-5.010087480040875E-3</v>
      </c>
      <c r="J107" s="1">
        <f>-E107-dt*gamma*(H107+I107/2)</f>
        <v>-4.9408184715999046E-3</v>
      </c>
      <c r="K107" s="1">
        <f>-F107-dt*gamma*(H107+J107/2)</f>
        <v>-4.9412238461561259E-3</v>
      </c>
      <c r="L107" s="14">
        <f t="shared" si="12"/>
        <v>-4.871066836861275E-3</v>
      </c>
      <c r="M107" s="27">
        <f t="shared" si="16"/>
        <v>0.72825987359240119</v>
      </c>
      <c r="N107" s="1">
        <f>dt*gamma*H107</f>
        <v>8.1798635425549653E-3</v>
      </c>
      <c r="O107" s="1">
        <f>dt*gamma*(H107+I107/2)</f>
        <v>8.0128606265536025E-3</v>
      </c>
      <c r="P107" s="1">
        <f>dt*gamma*(H107+J107/2)</f>
        <v>8.0151695935016341E-3</v>
      </c>
      <c r="Q107" s="14">
        <f>dt*gamma*(H107+K107)</f>
        <v>7.8504486194778903E-3</v>
      </c>
      <c r="R107" s="17">
        <f t="shared" si="13"/>
        <v>0.99999999999999989</v>
      </c>
      <c r="S107" s="17">
        <f>(H107-H106)/dt</f>
        <v>-5.0779358697382454E-3</v>
      </c>
    </row>
    <row r="108" spans="2:19" x14ac:dyDescent="0.25">
      <c r="B108">
        <f t="shared" si="10"/>
        <v>76</v>
      </c>
      <c r="C108" s="31">
        <f t="shared" si="14"/>
        <v>0.14596865099431935</v>
      </c>
      <c r="D108" s="1">
        <f>-dt*beta*C108*H108</f>
        <v>-2.9793992990061291E-3</v>
      </c>
      <c r="E108" s="1">
        <f>-dt*beta*((C108+D108/2))*(H108+I108/2)</f>
        <v>-2.8879995197897941E-3</v>
      </c>
      <c r="F108" s="1">
        <f>-dt*beta*(C108+E108/2)*(H108+J108/2)</f>
        <v>-2.8898019419276951E-3</v>
      </c>
      <c r="G108" s="14">
        <f>-dt*beta*(C108+F108)*(H108+K108)</f>
        <v>-2.8013567604442163E-3</v>
      </c>
      <c r="H108" s="24">
        <f t="shared" si="15"/>
        <v>0.11775707997958877</v>
      </c>
      <c r="I108" s="1">
        <f t="shared" si="11"/>
        <v>-4.8710726996331211E-3</v>
      </c>
      <c r="J108" s="1">
        <f>-E108-dt*gamma*(H108+I108/2)</f>
        <v>-4.8001033888616859E-3</v>
      </c>
      <c r="K108" s="1">
        <f>-F108-dt*gamma*(H108+J108/2)</f>
        <v>-4.8006666104161658E-3</v>
      </c>
      <c r="L108" s="14">
        <f t="shared" si="12"/>
        <v>-4.729070797500623E-3</v>
      </c>
      <c r="M108" s="27">
        <f t="shared" si="16"/>
        <v>0.73627426902609172</v>
      </c>
      <c r="N108" s="1">
        <f>dt*gamma*H108</f>
        <v>7.8504719986392506E-3</v>
      </c>
      <c r="O108" s="1">
        <f>dt*gamma*(H108+I108/2)</f>
        <v>7.6881029086514801E-3</v>
      </c>
      <c r="P108" s="1">
        <f>dt*gamma*(H108+J108/2)</f>
        <v>7.6904685523438614E-3</v>
      </c>
      <c r="Q108" s="14">
        <f>dt*gamma*(H108+K108)</f>
        <v>7.5304275579448398E-3</v>
      </c>
      <c r="R108" s="17">
        <f t="shared" si="13"/>
        <v>0.99999999999999978</v>
      </c>
      <c r="S108" s="17">
        <f>(H108-H107)/dt</f>
        <v>-4.9408731587357035E-3</v>
      </c>
    </row>
    <row r="109" spans="2:19" x14ac:dyDescent="0.25">
      <c r="B109">
        <f t="shared" si="10"/>
        <v>77</v>
      </c>
      <c r="C109" s="31">
        <f t="shared" si="14"/>
        <v>0.14307925783050512</v>
      </c>
      <c r="D109" s="1">
        <f>-dt*beta*C109*H109</f>
        <v>-2.8013743376022336E-3</v>
      </c>
      <c r="E109" s="1">
        <f>-dt*beta*((C109+D109/2))*(H109+I109/2)</f>
        <v>-2.7158825740108772E-3</v>
      </c>
      <c r="F109" s="1">
        <f>-dt*beta*(C109+E109/2)*(H109+J109/2)</f>
        <v>-2.7175880958870114E-3</v>
      </c>
      <c r="G109" s="14">
        <f>-dt*beta*(C109+F109)*(H109+K109)</f>
        <v>-2.6348489579605438E-3</v>
      </c>
      <c r="H109" s="24">
        <f t="shared" si="15"/>
        <v>0.11295679939697387</v>
      </c>
      <c r="I109" s="1">
        <f t="shared" si="11"/>
        <v>-4.7290789555293582E-3</v>
      </c>
      <c r="J109" s="1">
        <f>-E109-dt*gamma*(H109+I109/2)</f>
        <v>-4.6569347539364026E-3</v>
      </c>
      <c r="K109" s="1">
        <f>-F109-dt*gamma*(H109+J109/2)</f>
        <v>-4.657634038780032E-3</v>
      </c>
      <c r="L109" s="14">
        <f t="shared" si="12"/>
        <v>-4.5850953992523785E-3</v>
      </c>
      <c r="M109" s="27">
        <f t="shared" si="16"/>
        <v>0.74396394277252087</v>
      </c>
      <c r="N109" s="1">
        <f>dt*gamma*H109</f>
        <v>7.5304532931315914E-3</v>
      </c>
      <c r="O109" s="1">
        <f>dt*gamma*(H109+I109/2)</f>
        <v>7.3728173279472798E-3</v>
      </c>
      <c r="P109" s="1">
        <f>dt*gamma*(H109+J109/2)</f>
        <v>7.3752221346670439E-3</v>
      </c>
      <c r="Q109" s="14">
        <f>dt*gamma*(H109+K109)</f>
        <v>7.2199443572129223E-3</v>
      </c>
      <c r="R109" s="17">
        <f t="shared" si="13"/>
        <v>0.99999999999999989</v>
      </c>
      <c r="S109" s="17">
        <f>(H109-H108)/dt</f>
        <v>-4.8002805826149048E-3</v>
      </c>
    </row>
    <row r="110" spans="2:19" x14ac:dyDescent="0.25">
      <c r="B110">
        <f t="shared" si="10"/>
        <v>78</v>
      </c>
      <c r="C110" s="31">
        <f t="shared" si="14"/>
        <v>0.14036206372461202</v>
      </c>
      <c r="D110" s="1">
        <f>-dt*beta*C110*H110</f>
        <v>-2.6348664598905558E-3</v>
      </c>
      <c r="E110" s="1">
        <f>-dt*beta*((C110+D110/2))*(H110+I110/2)</f>
        <v>-2.5548827252910972E-3</v>
      </c>
      <c r="F110" s="1">
        <f>-dt*beta*(C110+E110/2)*(H110+J110/2)</f>
        <v>-2.5564957294498375E-3</v>
      </c>
      <c r="G110" s="14">
        <f>-dt*beta*(C110+F110)*(H110+K110)</f>
        <v>-2.4790756209461073E-3</v>
      </c>
      <c r="H110" s="24">
        <f t="shared" si="15"/>
        <v>0.10829958074027143</v>
      </c>
      <c r="I110" s="1">
        <f t="shared" si="11"/>
        <v>-4.5851055894608733E-3</v>
      </c>
      <c r="J110" s="1">
        <f>-E110-dt*gamma*(H110+I110/2)</f>
        <v>-4.5122524710783027E-3</v>
      </c>
      <c r="K110" s="1">
        <f>-F110-dt*gamma*(H110+J110/2)</f>
        <v>-4.5130679041989804E-3</v>
      </c>
      <c r="L110" s="14">
        <f t="shared" si="12"/>
        <v>-4.4400252347920558E-3</v>
      </c>
      <c r="M110" s="27">
        <f t="shared" si="16"/>
        <v>0.75133835553511641</v>
      </c>
      <c r="N110" s="1">
        <f>dt*gamma*H110</f>
        <v>7.219972049351429E-3</v>
      </c>
      <c r="O110" s="1">
        <f>dt*gamma*(H110+I110/2)</f>
        <v>7.0671351963693995E-3</v>
      </c>
      <c r="P110" s="1">
        <f>dt*gamma*(H110+J110/2)</f>
        <v>7.0695636336488184E-3</v>
      </c>
      <c r="Q110" s="14">
        <f>dt*gamma*(H110+K110)</f>
        <v>6.9191008557381636E-3</v>
      </c>
      <c r="R110" s="17">
        <f t="shared" si="13"/>
        <v>0.99999999999999989</v>
      </c>
      <c r="S110" s="17">
        <f>(H110-H109)/dt</f>
        <v>-4.6572186567024332E-3</v>
      </c>
    </row>
    <row r="111" spans="2:19" x14ac:dyDescent="0.25">
      <c r="B111">
        <f t="shared" si="10"/>
        <v>79</v>
      </c>
      <c r="C111" s="31">
        <f t="shared" si="14"/>
        <v>0.13780594722622561</v>
      </c>
      <c r="D111" s="1">
        <f>-dt*beta*C111*H111</f>
        <v>-2.4790929366652215E-3</v>
      </c>
      <c r="E111" s="1">
        <f>-dt*beta*((C111+D111/2))*(H111+I111/2)</f>
        <v>-2.4042426286240708E-3</v>
      </c>
      <c r="F111" s="1">
        <f>-dt*beta*(C111+E111/2)*(H111+J111/2)</f>
        <v>-2.4057675297910934E-3</v>
      </c>
      <c r="G111" s="14">
        <f>-dt*beta*(C111+F111)*(H111+K111)</f>
        <v>-2.3333043242060379E-3</v>
      </c>
      <c r="H111" s="24">
        <f t="shared" si="15"/>
        <v>0.10378695214447019</v>
      </c>
      <c r="I111" s="1">
        <f t="shared" si="11"/>
        <v>-4.4400372062994575E-3</v>
      </c>
      <c r="J111" s="1">
        <f>-E111-dt*gamma*(H111+I111/2)</f>
        <v>-4.3668862741306266E-3</v>
      </c>
      <c r="K111" s="1">
        <f>-F111-dt*gamma*(H111+J111/2)</f>
        <v>-4.367799737369232E-3</v>
      </c>
      <c r="L111" s="14">
        <f t="shared" si="12"/>
        <v>-4.2946391696006923E-3</v>
      </c>
      <c r="M111" s="27">
        <f t="shared" si="16"/>
        <v>0.75840710062930405</v>
      </c>
      <c r="N111" s="1">
        <f>dt*gamma*H111</f>
        <v>6.9191301429646791E-3</v>
      </c>
      <c r="O111" s="1">
        <f>dt*gamma*(H111+I111/2)</f>
        <v>6.7711289027546969E-3</v>
      </c>
      <c r="P111" s="1">
        <f>dt*gamma*(H111+J111/2)</f>
        <v>6.7735672671603254E-3</v>
      </c>
      <c r="Q111" s="14">
        <f>dt*gamma*(H111+K111)</f>
        <v>6.6279434938067306E-3</v>
      </c>
      <c r="R111" s="17">
        <f t="shared" si="13"/>
        <v>0.99999999999999978</v>
      </c>
      <c r="S111" s="17">
        <f>(H111-H110)/dt</f>
        <v>-4.5126285958012463E-3</v>
      </c>
    </row>
    <row r="112" spans="2:19" x14ac:dyDescent="0.25">
      <c r="B112">
        <f t="shared" si="10"/>
        <v>80</v>
      </c>
      <c r="C112" s="31">
        <f t="shared" si="14"/>
        <v>0.13540054429660867</v>
      </c>
      <c r="D112" s="1">
        <f>-dt*beta*C112*H112</f>
        <v>-2.3333213641543961E-3</v>
      </c>
      <c r="E112" s="1">
        <f>-dt*beta*((C112+D112/2))*(H112+I112/2)</f>
        <v>-2.2632543272430783E-3</v>
      </c>
      <c r="F112" s="1">
        <f>-dt*beta*(C112+E112/2)*(H112+J112/2)</f>
        <v>-2.2646955102261683E-3</v>
      </c>
      <c r="G112" s="14">
        <f>-dt*beta*(C112+F112)*(H112+K112)</f>
        <v>-2.1968509663275607E-3</v>
      </c>
      <c r="H112" s="24">
        <f t="shared" si="15"/>
        <v>9.9419610744653539E-2</v>
      </c>
      <c r="I112" s="1">
        <f t="shared" si="11"/>
        <v>-4.2946526854891727E-3</v>
      </c>
      <c r="J112" s="1">
        <f>-E112-dt*gamma*(H112+I112/2)</f>
        <v>-4.2215646328841849E-3</v>
      </c>
      <c r="K112" s="1">
        <f>-F112-dt*gamma*(H112+J112/2)</f>
        <v>-4.2225597183212617E-3</v>
      </c>
      <c r="L112" s="14">
        <f t="shared" si="12"/>
        <v>-4.1496191020945908E-3</v>
      </c>
      <c r="M112" s="27">
        <f t="shared" si="16"/>
        <v>0.76517984495873759</v>
      </c>
      <c r="N112" s="1">
        <f>dt*gamma*H112</f>
        <v>6.6279740496435688E-3</v>
      </c>
      <c r="O112" s="1">
        <f>dt*gamma*(H112+I112/2)</f>
        <v>6.4848189601272631E-3</v>
      </c>
      <c r="P112" s="1">
        <f>dt*gamma*(H112+J112/2)</f>
        <v>6.48725522854743E-3</v>
      </c>
      <c r="Q112" s="14">
        <f>dt*gamma*(H112+K112)</f>
        <v>6.3464700684221515E-3</v>
      </c>
      <c r="R112" s="17">
        <f t="shared" si="13"/>
        <v>0.99999999999999978</v>
      </c>
      <c r="S112" s="17">
        <f>(H112-H111)/dt</f>
        <v>-4.3673413998166488E-3</v>
      </c>
    </row>
    <row r="113" spans="2:19" x14ac:dyDescent="0.25">
      <c r="B113">
        <f t="shared" si="10"/>
        <v>81</v>
      </c>
      <c r="C113" s="31">
        <f t="shared" si="14"/>
        <v>0.13313619896237192</v>
      </c>
      <c r="D113" s="1">
        <f>-dt*beta*C113*H113</f>
        <v>-2.196867659219893E-3</v>
      </c>
      <c r="E113" s="1">
        <f>-dt*beta*((C113+D113/2))*(H113+I113/2)</f>
        <v>-2.131257113931067E-3</v>
      </c>
      <c r="F113" s="1">
        <f>-dt*beta*(C113+E113/2)*(H113+J113/2)</f>
        <v>-2.1326188864784846E-3</v>
      </c>
      <c r="G113" s="14">
        <f>-dt*beta*(C113+F113)*(H113+K113)</f>
        <v>-2.0690775366312875E-3</v>
      </c>
      <c r="H113" s="24">
        <f t="shared" si="15"/>
        <v>9.5197523996321101E-2</v>
      </c>
      <c r="I113" s="1">
        <f t="shared" si="11"/>
        <v>-4.1496339405348468E-3</v>
      </c>
      <c r="J113" s="1">
        <f>-E113-dt*gamma*(H113+I113/2)</f>
        <v>-4.0769233544725109E-3</v>
      </c>
      <c r="K113" s="1">
        <f>-F113-dt*gamma*(H113+J113/2)</f>
        <v>-4.0779852681271716E-3</v>
      </c>
      <c r="L113" s="14">
        <f t="shared" si="12"/>
        <v>-4.0055583785816411E-3</v>
      </c>
      <c r="M113" s="27">
        <f t="shared" si="16"/>
        <v>0.77166627704130675</v>
      </c>
      <c r="N113" s="1">
        <f>dt*gamma*H113</f>
        <v>6.3465015997547398E-3</v>
      </c>
      <c r="O113" s="1">
        <f>dt*gamma*(H113+I113/2)</f>
        <v>6.2081804684035779E-3</v>
      </c>
      <c r="P113" s="1">
        <f>dt*gamma*(H113+J113/2)</f>
        <v>6.2106041546056562E-3</v>
      </c>
      <c r="Q113" s="14">
        <f>dt*gamma*(H113+K113)</f>
        <v>6.074635915212929E-3</v>
      </c>
      <c r="R113" s="17">
        <f t="shared" si="13"/>
        <v>0.99999999999999978</v>
      </c>
      <c r="S113" s="17">
        <f>(H113-H112)/dt</f>
        <v>-4.2220867483324376E-3</v>
      </c>
    </row>
    <row r="114" spans="2:19" x14ac:dyDescent="0.25">
      <c r="B114">
        <f t="shared" si="10"/>
        <v>82</v>
      </c>
      <c r="C114" s="31">
        <f t="shared" si="14"/>
        <v>0.13100391609626019</v>
      </c>
      <c r="D114" s="1">
        <f>-dt*beta*C114*H114</f>
        <v>-2.0690938267091952E-3</v>
      </c>
      <c r="E114" s="1">
        <f>-dt*beta*((C114+D114/2))*(H114+I114/2)</f>
        <v>-2.0076352134607094E-3</v>
      </c>
      <c r="F114" s="1">
        <f>-dt*beta*(C114+E114/2)*(H114+J114/2)</f>
        <v>-2.0089217712741395E-3</v>
      </c>
      <c r="G114" s="14">
        <f>-dt*beta*(C114+F114)*(H114+K114)</f>
        <v>-1.9493897441777387E-3</v>
      </c>
      <c r="H114" s="24">
        <f t="shared" si="15"/>
        <v>9.1120022402268464E-2</v>
      </c>
      <c r="I114" s="1">
        <f t="shared" si="11"/>
        <v>-4.0055743334420357E-3</v>
      </c>
      <c r="J114" s="1">
        <f>-E114-dt*gamma*(H114+I114/2)</f>
        <v>-3.9335138022424544E-3</v>
      </c>
      <c r="K114" s="1">
        <f>-F114-dt*gamma*(H114+J114/2)</f>
        <v>-3.9346292621356754E-3</v>
      </c>
      <c r="L114" s="14">
        <f t="shared" si="12"/>
        <v>-3.8629697984977809E-3</v>
      </c>
      <c r="M114" s="27">
        <f t="shared" si="16"/>
        <v>0.77787606150147115</v>
      </c>
      <c r="N114" s="1">
        <f>dt*gamma*H114</f>
        <v>6.0746681601512309E-3</v>
      </c>
      <c r="O114" s="1">
        <f>dt*gamma*(H114+I114/2)</f>
        <v>5.9411490157031633E-3</v>
      </c>
      <c r="P114" s="1">
        <f>dt*gamma*(H114+J114/2)</f>
        <v>5.9435510334098149E-3</v>
      </c>
      <c r="Q114" s="14">
        <f>dt*gamma*(H114+K114)</f>
        <v>5.8123595426755196E-3</v>
      </c>
      <c r="R114" s="17">
        <f t="shared" si="13"/>
        <v>0.99999999999999978</v>
      </c>
      <c r="S114" s="17">
        <f>(H114-H113)/dt</f>
        <v>-4.0775015940526377E-3</v>
      </c>
    </row>
    <row r="115" spans="2:19" x14ac:dyDescent="0.25">
      <c r="B115">
        <f t="shared" si="10"/>
        <v>83</v>
      </c>
      <c r="C115" s="31">
        <f t="shared" si="14"/>
        <v>0.12899531650620075</v>
      </c>
      <c r="D115" s="1">
        <f>-dt*beta*C115*H115</f>
        <v>-1.9494055888216782E-3</v>
      </c>
      <c r="E115" s="1">
        <f>-dt*beta*((C115+D115/2))*(H115+I115/2)</f>
        <v>-1.8918153656496955E-3</v>
      </c>
      <c r="F115" s="1">
        <f>-dt*beta*(C115+E115/2)*(H115+J115/2)</f>
        <v>-1.8930307671999797E-3</v>
      </c>
      <c r="G115" s="14">
        <f>-dt*beta*(C115+F115)*(H115+K115)</f>
        <v>-1.8372345793007431E-3</v>
      </c>
      <c r="H115" s="24">
        <f t="shared" si="15"/>
        <v>8.7185884025485785E-2</v>
      </c>
      <c r="I115" s="1">
        <f t="shared" si="11"/>
        <v>-3.8629866795440405E-3</v>
      </c>
      <c r="J115" s="1">
        <f>-E115-dt*gamma*(H115+I115/2)</f>
        <v>-3.7918106800645555E-3</v>
      </c>
      <c r="K115" s="1">
        <f>-F115-dt*gamma*(H115+J115/2)</f>
        <v>-3.792967811830254E-3</v>
      </c>
      <c r="L115" s="14">
        <f t="shared" si="12"/>
        <v>-3.7222931682762929E-3</v>
      </c>
      <c r="M115" s="27">
        <f t="shared" si="16"/>
        <v>0.78381879946831323</v>
      </c>
      <c r="N115" s="1">
        <f>dt*gamma*H115</f>
        <v>5.812392268365719E-3</v>
      </c>
      <c r="O115" s="1">
        <f>dt*gamma*(H115+I115/2)</f>
        <v>5.6836260457142507E-3</v>
      </c>
      <c r="P115" s="1">
        <f>dt*gamma*(H115+J115/2)</f>
        <v>5.6859985790302338E-3</v>
      </c>
      <c r="Q115" s="14">
        <f>dt*gamma*(H115+K115)</f>
        <v>5.5595277475770357E-3</v>
      </c>
      <c r="R115" s="17">
        <f t="shared" si="13"/>
        <v>0.99999999999999978</v>
      </c>
      <c r="S115" s="17">
        <f>(H115-H114)/dt</f>
        <v>-3.9341383767826782E-3</v>
      </c>
    </row>
    <row r="116" spans="2:19" x14ac:dyDescent="0.25">
      <c r="B116">
        <f t="shared" si="10"/>
        <v>84</v>
      </c>
      <c r="C116" s="31">
        <f t="shared" si="14"/>
        <v>0.12710259443389713</v>
      </c>
      <c r="D116" s="1">
        <f>-dt*beta*C116*H116</f>
        <v>-1.8372499469623009E-3</v>
      </c>
      <c r="E116" s="1">
        <f>-dt*beta*((C116+D116/2))*(H116+I116/2)</f>
        <v>-1.7832643709210644E-3</v>
      </c>
      <c r="F116" s="1">
        <f>-dt*beta*(C116+E116/2)*(H116+J116/2)</f>
        <v>-1.7844125201076312E-3</v>
      </c>
      <c r="G116" s="14">
        <f>-dt*beta*(C116+F116)*(H116+K116)</f>
        <v>-1.7320978621489158E-3</v>
      </c>
      <c r="H116" s="24">
        <f t="shared" si="15"/>
        <v>8.3393411220217456E-2</v>
      </c>
      <c r="I116" s="1">
        <f t="shared" si="11"/>
        <v>-3.7223108010521963E-3</v>
      </c>
      <c r="J116" s="1">
        <f>-E116-dt*gamma*(H116+I116/2)</f>
        <v>-3.6522193503916922E-3</v>
      </c>
      <c r="K116" s="1">
        <f>-F116-dt*gamma*(H116+J116/2)</f>
        <v>-3.6534075828938087E-3</v>
      </c>
      <c r="L116" s="14">
        <f t="shared" si="12"/>
        <v>-3.5839023803393268E-3</v>
      </c>
      <c r="M116" s="27">
        <f t="shared" si="16"/>
        <v>0.78950399434588514</v>
      </c>
      <c r="N116" s="1">
        <f>dt*gamma*H116</f>
        <v>5.5595607480144974E-3</v>
      </c>
      <c r="O116" s="1">
        <f>dt*gamma*(H116+I116/2)</f>
        <v>5.4354837213127566E-3</v>
      </c>
      <c r="P116" s="1">
        <f>dt*gamma*(H116+J116/2)</f>
        <v>5.4378201030014402E-3</v>
      </c>
      <c r="Q116" s="14">
        <f>dt*gamma*(H116+K116)</f>
        <v>5.3160002424882426E-3</v>
      </c>
      <c r="R116" s="17">
        <f t="shared" si="13"/>
        <v>0.99999999999999978</v>
      </c>
      <c r="S116" s="17">
        <f>(H116-H115)/dt</f>
        <v>-3.7924728052683293E-3</v>
      </c>
    </row>
    <row r="117" spans="2:19" x14ac:dyDescent="0.25">
      <c r="B117">
        <f t="shared" si="10"/>
        <v>85</v>
      </c>
      <c r="C117" s="31">
        <f t="shared" si="14"/>
        <v>0.1253184775020357</v>
      </c>
      <c r="D117" s="1">
        <f>-dt*beta*C117*H117</f>
        <v>-1.7321127305664375E-3</v>
      </c>
      <c r="E117" s="1">
        <f>-dt*beta*((C117+D117/2))*(H117+I117/2)</f>
        <v>-1.6814866458082839E-3</v>
      </c>
      <c r="F117" s="1">
        <f>-dt*beta*(C117+E117/2)*(H117+J117/2)</f>
        <v>-1.6825712808410068E-3</v>
      </c>
      <c r="G117" s="14">
        <f>-dt*beta*(C117+F117)*(H117+K117)</f>
        <v>-1.6335018196329848E-3</v>
      </c>
      <c r="H117" s="24">
        <f t="shared" si="15"/>
        <v>7.9740500045557036E-2</v>
      </c>
      <c r="I117" s="1">
        <f t="shared" si="11"/>
        <v>-3.5839206058040319E-3</v>
      </c>
      <c r="J117" s="1">
        <f>-E117-dt*gamma*(H117+I117/2)</f>
        <v>-3.5150826703687172E-3</v>
      </c>
      <c r="K117" s="1">
        <f>-F117-dt*gamma*(H117+J117/2)</f>
        <v>-3.5162926331838385E-3</v>
      </c>
      <c r="L117" s="14">
        <f t="shared" si="12"/>
        <v>-3.4481120078585616E-3</v>
      </c>
      <c r="M117" s="27">
        <f t="shared" si="16"/>
        <v>0.79494102245240694</v>
      </c>
      <c r="N117" s="1">
        <f>dt*gamma*H117</f>
        <v>5.3160333363704692E-3</v>
      </c>
      <c r="O117" s="1">
        <f>dt*gamma*(H117+I117/2)</f>
        <v>5.1965693161770011E-3</v>
      </c>
      <c r="P117" s="1">
        <f>dt*gamma*(H117+J117/2)</f>
        <v>5.1988639140248451E-3</v>
      </c>
      <c r="Q117" s="14">
        <f>dt*gamma*(H117+K117)</f>
        <v>5.0816138274915462E-3</v>
      </c>
      <c r="R117" s="17">
        <f t="shared" si="13"/>
        <v>0.99999999999999967</v>
      </c>
      <c r="S117" s="17">
        <f>(H117-H116)/dt</f>
        <v>-3.6529111746604198E-3</v>
      </c>
    </row>
    <row r="118" spans="2:19" x14ac:dyDescent="0.25">
      <c r="B118">
        <f t="shared" si="10"/>
        <v>86</v>
      </c>
      <c r="C118" s="31">
        <f t="shared" si="14"/>
        <v>0.1236361891014527</v>
      </c>
      <c r="D118" s="1">
        <f>-dt*beta*C118*H118</f>
        <v>-1.6335161742964807E-3</v>
      </c>
      <c r="E118" s="1">
        <f>-dt*beta*((C118+D118/2))*(H118+I118/2)</f>
        <v>-1.5860218240701743E-3</v>
      </c>
      <c r="F118" s="1">
        <f>-dt*beta*(C118+E118/2)*(H118+J118/2)</f>
        <v>-1.5870465112402372E-3</v>
      </c>
      <c r="G118" s="14">
        <f>-dt*beta*(C118+F118)*(H118+K118)</f>
        <v>-1.5410027215553895E-3</v>
      </c>
      <c r="H118" s="24">
        <f t="shared" si="15"/>
        <v>7.6224702842095746E-2</v>
      </c>
      <c r="I118" s="1">
        <f t="shared" si="11"/>
        <v>-3.4481306818432353E-3</v>
      </c>
      <c r="J118" s="1">
        <f>-E118-dt*gamma*(H118+I118/2)</f>
        <v>-3.3806873426747673E-3</v>
      </c>
      <c r="K118" s="1">
        <f>-F118-dt*gamma*(H118+J118/2)</f>
        <v>-3.3819107668103198E-3</v>
      </c>
      <c r="L118" s="14">
        <f t="shared" si="12"/>
        <v>-3.3151834167969713E-3</v>
      </c>
      <c r="M118" s="27">
        <f t="shared" si="16"/>
        <v>0.80013910805645128</v>
      </c>
      <c r="N118" s="1">
        <f>dt*gamma*H118</f>
        <v>5.081646856139716E-3</v>
      </c>
      <c r="O118" s="1">
        <f>dt*gamma*(H118+I118/2)</f>
        <v>4.9667091667449413E-3</v>
      </c>
      <c r="P118" s="1">
        <f>dt*gamma*(H118+J118/2)</f>
        <v>4.9689572780505569E-3</v>
      </c>
      <c r="Q118" s="14">
        <f>dt*gamma*(H118+K118)</f>
        <v>4.856186138352361E-3</v>
      </c>
      <c r="R118" s="17">
        <f t="shared" si="13"/>
        <v>0.99999999999999978</v>
      </c>
      <c r="S118" s="17">
        <f>(H118-H117)/dt</f>
        <v>-3.5157972034612905E-3</v>
      </c>
    </row>
    <row r="119" spans="2:19" x14ac:dyDescent="0.25">
      <c r="B119">
        <f t="shared" si="10"/>
        <v>87</v>
      </c>
      <c r="C119" s="31">
        <f t="shared" si="14"/>
        <v>0.12204941317370725</v>
      </c>
      <c r="D119" s="1">
        <f>-dt*beta*C119*H119</f>
        <v>-1.5410165543897208E-3</v>
      </c>
      <c r="E119" s="1">
        <f>-dt*beta*((C119+D119/2))*(H119+I119/2)</f>
        <v>-1.4964424295618795E-3</v>
      </c>
      <c r="F119" s="1">
        <f>-dt*beta*(C119+E119/2)*(H119+J119/2)</f>
        <v>-1.4974105608114158E-3</v>
      </c>
      <c r="G119" s="14">
        <f>-dt*beta*(C119+F119)*(H119+K119)</f>
        <v>-1.4541885981450104E-3</v>
      </c>
      <c r="H119" s="24">
        <f t="shared" si="15"/>
        <v>7.2843284455827342E-2</v>
      </c>
      <c r="I119" s="1">
        <f t="shared" si="11"/>
        <v>-3.3152024093321018E-3</v>
      </c>
      <c r="J119" s="1">
        <f>-E119-dt*gamma*(H119+I119/2)</f>
        <v>-3.2492697871822056E-3</v>
      </c>
      <c r="K119" s="1">
        <f>-F119-dt*gamma*(H119+J119/2)</f>
        <v>-3.250499410004333E-3</v>
      </c>
      <c r="L119" s="14">
        <f t="shared" si="12"/>
        <v>-3.1853304049098566E-3</v>
      </c>
      <c r="M119" s="27">
        <f t="shared" si="16"/>
        <v>0.80510730237046513</v>
      </c>
      <c r="N119" s="1">
        <f>dt*gamma*H119</f>
        <v>4.8562189637218226E-3</v>
      </c>
      <c r="O119" s="1">
        <f>dt*gamma*(H119+I119/2)</f>
        <v>4.7457122167440854E-3</v>
      </c>
      <c r="P119" s="1">
        <f>dt*gamma*(H119+J119/2)</f>
        <v>4.7479099708157488E-3</v>
      </c>
      <c r="Q119" s="14">
        <f>dt*gamma*(H119+K119)</f>
        <v>4.6395190030548671E-3</v>
      </c>
      <c r="R119" s="17">
        <f t="shared" si="13"/>
        <v>0.99999999999999978</v>
      </c>
      <c r="S119" s="17">
        <f>(H119-H118)/dt</f>
        <v>-3.3814183862684033E-3</v>
      </c>
    </row>
    <row r="120" spans="2:19" x14ac:dyDescent="0.25">
      <c r="B120">
        <f t="shared" si="10"/>
        <v>88</v>
      </c>
      <c r="C120" s="31">
        <f t="shared" si="14"/>
        <v>0.12055226131816037</v>
      </c>
      <c r="D120" s="1">
        <f>-dt*beta*C120*H120</f>
        <v>-1.4542019063834379E-3</v>
      </c>
      <c r="E120" s="1">
        <f>-dt*beta*((C120+D120/2))*(H120+I120/2)</f>
        <v>-1.4123516393757195E-3</v>
      </c>
      <c r="F120" s="1">
        <f>-dt*beta*(C120+E120/2)*(H120+J120/2)</f>
        <v>-1.4132664327799924E-3</v>
      </c>
      <c r="G120" s="14">
        <f>-dt*beta*(C120+F120)*(H120+K120)</f>
        <v>-1.3726770543897229E-3</v>
      </c>
      <c r="H120" s="24">
        <f t="shared" si="15"/>
        <v>6.9593272587724839E-2</v>
      </c>
      <c r="I120" s="1">
        <f t="shared" si="11"/>
        <v>-3.1853495994648849E-3</v>
      </c>
      <c r="J120" s="1">
        <f>-E120-dt*gamma*(H120+I120/2)</f>
        <v>-3.12102154649044E-3</v>
      </c>
      <c r="K120" s="1">
        <f>-F120-dt*gamma*(H120+J120/2)</f>
        <v>-3.1222510215186492E-3</v>
      </c>
      <c r="L120" s="14">
        <f t="shared" si="12"/>
        <v>-3.0587243833573559E-3</v>
      </c>
      <c r="M120" s="27">
        <f t="shared" si="16"/>
        <v>0.80985446609411449</v>
      </c>
      <c r="N120" s="1">
        <f>dt*gamma*H120</f>
        <v>4.6395515058483229E-3</v>
      </c>
      <c r="O120" s="1">
        <f>dt*gamma*(H120+I120/2)</f>
        <v>4.5333731858661595E-3</v>
      </c>
      <c r="P120" s="1">
        <f>dt*gamma*(H120+J120/2)</f>
        <v>4.5355174542986414E-3</v>
      </c>
      <c r="Q120" s="14">
        <f>dt*gamma*(H120+K120)</f>
        <v>4.4314014377470788E-3</v>
      </c>
      <c r="R120" s="17">
        <f t="shared" si="13"/>
        <v>0.99999999999999967</v>
      </c>
      <c r="S120" s="17">
        <f>(H120-H119)/dt</f>
        <v>-3.2500118681025036E-3</v>
      </c>
    </row>
    <row r="121" spans="2:19" x14ac:dyDescent="0.25">
      <c r="B121">
        <f t="shared" si="10"/>
        <v>89</v>
      </c>
      <c r="C121" s="31">
        <f t="shared" si="14"/>
        <v>0.1191392421339796</v>
      </c>
      <c r="D121" s="1">
        <f>-dt*beta*C121*H121</f>
        <v>-1.3726898396128982E-3</v>
      </c>
      <c r="E121" s="1">
        <f>-dt*beta*((C121+D121/2))*(H121+I121/2)</f>
        <v>-1.3333811496999046E-3</v>
      </c>
      <c r="F121" s="1">
        <f>-dt*beta*(C121+E121/2)*(H121+J121/2)</f>
        <v>-1.3342456521458173E-3</v>
      </c>
      <c r="G121" s="14">
        <f>-dt*beta*(C121+F121)*(H121+K121)</f>
        <v>-1.296113191155644E-3</v>
      </c>
      <c r="H121" s="24">
        <f t="shared" si="15"/>
        <v>6.647150273458477E-2</v>
      </c>
      <c r="I121" s="1">
        <f t="shared" si="11"/>
        <v>-3.0587436760260867E-3</v>
      </c>
      <c r="J121" s="1">
        <f>-E121-dt*gamma*(H121+I121/2)</f>
        <v>-2.9960942434048769E-3</v>
      </c>
      <c r="K121" s="1">
        <f>-F121-dt*gamma*(H121+J121/2)</f>
        <v>-2.9973180553796715E-3</v>
      </c>
      <c r="L121" s="14">
        <f t="shared" si="12"/>
        <v>-2.9354991207913624E-3</v>
      </c>
      <c r="M121" s="27">
        <f t="shared" si="16"/>
        <v>0.81438925513143534</v>
      </c>
      <c r="N121" s="1">
        <f>dt*gamma*H121</f>
        <v>4.4314335156389849E-3</v>
      </c>
      <c r="O121" s="1">
        <f>dt*gamma*(H121+I121/2)</f>
        <v>4.3294753931047815E-3</v>
      </c>
      <c r="P121" s="1">
        <f>dt*gamma*(H121+J121/2)</f>
        <v>4.3315637075254888E-3</v>
      </c>
      <c r="Q121" s="14">
        <f>dt*gamma*(H121+K121)</f>
        <v>4.2316123119470065E-3</v>
      </c>
      <c r="R121" s="17">
        <f t="shared" si="13"/>
        <v>0.99999999999999978</v>
      </c>
      <c r="S121" s="17">
        <f>(H121-H120)/dt</f>
        <v>-3.1217698531400689E-3</v>
      </c>
    </row>
    <row r="122" spans="2:19" x14ac:dyDescent="0.25">
      <c r="B122">
        <f t="shared" si="10"/>
        <v>90</v>
      </c>
      <c r="C122" s="31">
        <f t="shared" si="14"/>
        <v>0.11780523269490294</v>
      </c>
      <c r="D122" s="1">
        <f>-dt*beta*C122*H122</f>
        <v>-1.2961254584739467E-3</v>
      </c>
      <c r="E122" s="1">
        <f>-dt*beta*((C122+D122/2))*(H122+I122/2)</f>
        <v>-1.2591891520690797E-3</v>
      </c>
      <c r="F122" s="1">
        <f>-dt*beta*(C122+E122/2)*(H122+J122/2)</f>
        <v>-1.2600062435546839E-3</v>
      </c>
      <c r="G122" s="14">
        <f>-dt*beta*(C122+F122)*(H122+K122)</f>
        <v>-1.2241676388508047E-3</v>
      </c>
      <c r="H122" s="24">
        <f t="shared" si="15"/>
        <v>6.3474658168853684E-2</v>
      </c>
      <c r="I122" s="1">
        <f t="shared" si="11"/>
        <v>-2.935518419449632E-3</v>
      </c>
      <c r="J122" s="1">
        <f>-E122-dt*gamma*(H122+I122/2)</f>
        <v>-2.8746041118728454E-3</v>
      </c>
      <c r="K122" s="1">
        <f>-F122-dt*gamma*(H122+J122/2)</f>
        <v>-2.8758174973064665E-3</v>
      </c>
      <c r="L122" s="14">
        <f t="shared" si="12"/>
        <v>-2.8157550725856758E-3</v>
      </c>
      <c r="M122" s="27">
        <f t="shared" si="16"/>
        <v>0.81872010913624305</v>
      </c>
      <c r="N122" s="1">
        <f>dt*gamma*H122</f>
        <v>4.2316438779235787E-3</v>
      </c>
      <c r="O122" s="1">
        <f>dt*gamma*(H122+I122/2)</f>
        <v>4.1337932639419249E-3</v>
      </c>
      <c r="P122" s="1">
        <f>dt*gamma*(H122+J122/2)</f>
        <v>4.1358237408611505E-3</v>
      </c>
      <c r="Q122" s="14">
        <f>dt*gamma*(H122+K122)</f>
        <v>4.0399227114364805E-3</v>
      </c>
      <c r="R122" s="17">
        <f t="shared" si="13"/>
        <v>0.99999999999999967</v>
      </c>
      <c r="S122" s="17">
        <f>(H122-H121)/dt</f>
        <v>-2.9968445657310855E-3</v>
      </c>
    </row>
    <row r="123" spans="2:19" x14ac:dyDescent="0.25">
      <c r="B123">
        <f t="shared" si="10"/>
        <v>91</v>
      </c>
      <c r="C123" s="31">
        <f t="shared" si="14"/>
        <v>0.11654545204680755</v>
      </c>
      <c r="D123" s="1">
        <f>-dt*beta*C123*H123</f>
        <v>-1.2241793962105266E-3</v>
      </c>
      <c r="E123" s="1">
        <f>-dt*beta*((C123+D123/2))*(H123+I123/2)</f>
        <v>-1.1894584239651989E-3</v>
      </c>
      <c r="F123" s="1">
        <f>-dt*beta*(C123+E123/2)*(H123+J123/2)</f>
        <v>-1.1902308230609972E-3</v>
      </c>
      <c r="G123" s="14">
        <f>-dt*beta*(C123+F123)*(H123+K123)</f>
        <v>-1.1565347061178513E-3</v>
      </c>
      <c r="H123" s="24">
        <f t="shared" si="15"/>
        <v>6.0599305383788028E-2</v>
      </c>
      <c r="I123" s="1">
        <f t="shared" si="11"/>
        <v>-2.8157742960420087E-3</v>
      </c>
      <c r="J123" s="1">
        <f>-E123-dt*gamma*(H123+I123/2)</f>
        <v>-2.7566361250859362E-3</v>
      </c>
      <c r="K123" s="1">
        <f>-F123-dt*gamma*(H123+J123/2)</f>
        <v>-2.75783499835534E-3</v>
      </c>
      <c r="L123" s="14">
        <f t="shared" si="12"/>
        <v>-2.6995633195776615E-3</v>
      </c>
      <c r="M123" s="27">
        <f t="shared" si="16"/>
        <v>0.82285524256940412</v>
      </c>
      <c r="N123" s="1">
        <f>dt*gamma*H123</f>
        <v>4.0399536922525354E-3</v>
      </c>
      <c r="O123" s="1">
        <f>dt*gamma*(H123+I123/2)</f>
        <v>3.9460945490511351E-3</v>
      </c>
      <c r="P123" s="1">
        <f>dt*gamma*(H123+J123/2)</f>
        <v>3.9480658214163375E-3</v>
      </c>
      <c r="Q123" s="14">
        <f>dt*gamma*(H123+K123)</f>
        <v>3.8560980256955126E-3</v>
      </c>
      <c r="R123" s="17">
        <f t="shared" si="13"/>
        <v>0.99999999999999967</v>
      </c>
      <c r="S123" s="17">
        <f>(H123-H122)/dt</f>
        <v>-2.875352785065656E-3</v>
      </c>
    </row>
    <row r="124" spans="2:19" x14ac:dyDescent="0.25">
      <c r="B124">
        <f t="shared" si="10"/>
        <v>92</v>
      </c>
      <c r="C124" s="31">
        <f t="shared" si="14"/>
        <v>0.11535543661407742</v>
      </c>
      <c r="D124" s="1">
        <f>-dt*beta*C124*H124</f>
        <v>-1.156545963714141E-3</v>
      </c>
      <c r="E124" s="1">
        <f>-dt*beta*((C124+D124/2))*(H124+I124/2)</f>
        <v>-1.1238945348737172E-3</v>
      </c>
      <c r="F124" s="1">
        <f>-dt*beta*(C124+E124/2)*(H124+J124/2)</f>
        <v>-1.1246248049817937E-3</v>
      </c>
      <c r="G124" s="14">
        <f>-dt*beta*(C124+F124)*(H124+K124)</f>
        <v>-1.0929306435450185E-3</v>
      </c>
      <c r="H124" s="24">
        <f t="shared" si="15"/>
        <v>5.7841925406704325E-2</v>
      </c>
      <c r="I124" s="1">
        <f t="shared" si="11"/>
        <v>-2.699582396732814E-3</v>
      </c>
      <c r="J124" s="1">
        <f>-E124-dt*gamma*(H124+I124/2)</f>
        <v>-2.642247745682144E-3</v>
      </c>
      <c r="K124" s="1">
        <f>-F124-dt*gamma*(H124+J124/2)</f>
        <v>-2.6434286306090899E-3</v>
      </c>
      <c r="L124" s="14">
        <f t="shared" si="12"/>
        <v>-2.5869691415279974E-3</v>
      </c>
      <c r="M124" s="27">
        <f t="shared" si="16"/>
        <v>0.82680263797921794</v>
      </c>
      <c r="N124" s="1">
        <f>dt*gamma*H124</f>
        <v>3.8561283604469552E-3</v>
      </c>
      <c r="O124" s="1">
        <f>dt*gamma*(H124+I124/2)</f>
        <v>3.7661422805558612E-3</v>
      </c>
      <c r="P124" s="1">
        <f>dt*gamma*(H124+J124/2)</f>
        <v>3.7680534355908836E-3</v>
      </c>
      <c r="Q124" s="14">
        <f>dt*gamma*(H124+K124)</f>
        <v>3.6798997850730156E-3</v>
      </c>
      <c r="R124" s="17">
        <f t="shared" si="13"/>
        <v>0.99999999999999967</v>
      </c>
      <c r="S124" s="17">
        <f>(H124-H123)/dt</f>
        <v>-2.7573799770837029E-3</v>
      </c>
    </row>
    <row r="125" spans="2:19" x14ac:dyDescent="0.25">
      <c r="B125">
        <f t="shared" si="10"/>
        <v>93</v>
      </c>
      <c r="C125" s="31">
        <f t="shared" si="14"/>
        <v>0.11423101739958239</v>
      </c>
      <c r="D125" s="1">
        <f>-dt*beta*C125*H125</f>
        <v>-1.0929414133266286E-3</v>
      </c>
      <c r="E125" s="1">
        <f>-dt*beta*((C125+D125/2))*(H125+I125/2)</f>
        <v>-1.0622241667439041E-3</v>
      </c>
      <c r="F125" s="1">
        <f>-dt*beta*(C125+E125/2)*(H125+J125/2)</f>
        <v>-1.0629147228686567E-3</v>
      </c>
      <c r="G125" s="14">
        <f>-dt*beta*(C125+F125)*(H125+K125)</f>
        <v>-1.0330920205165442E-3</v>
      </c>
      <c r="H125" s="24">
        <f t="shared" si="15"/>
        <v>5.5198941358230447E-2</v>
      </c>
      <c r="I125" s="1">
        <f t="shared" si="11"/>
        <v>-2.5869880105554013E-3</v>
      </c>
      <c r="J125" s="1">
        <f>-E125-dt*gamma*(H125+I125/2)</f>
        <v>-2.5314723234529457E-3</v>
      </c>
      <c r="K125" s="1">
        <f>-F125-dt*gamma*(H125+J125/2)</f>
        <v>-2.5326322902316078E-3</v>
      </c>
      <c r="L125" s="14">
        <f t="shared" si="12"/>
        <v>-2.4779952506833779E-3</v>
      </c>
      <c r="M125" s="27">
        <f t="shared" si="16"/>
        <v>0.83057004124218681</v>
      </c>
      <c r="N125" s="1">
        <f>dt*gamma*H125</f>
        <v>3.6799294238820299E-3</v>
      </c>
      <c r="O125" s="1">
        <f>dt*gamma*(H125+I125/2)</f>
        <v>3.5936964901968496E-3</v>
      </c>
      <c r="P125" s="1">
        <f>dt*gamma*(H125+J125/2)</f>
        <v>3.5955470131002645E-3</v>
      </c>
      <c r="Q125" s="14">
        <f>dt*gamma*(H125+K125)</f>
        <v>3.5110872711999223E-3</v>
      </c>
      <c r="R125" s="17">
        <f t="shared" si="13"/>
        <v>0.99999999999999967</v>
      </c>
      <c r="S125" s="17">
        <f>(H125-H124)/dt</f>
        <v>-2.6429840484738787E-3</v>
      </c>
    </row>
    <row r="126" spans="2:19" x14ac:dyDescent="0.25">
      <c r="B126">
        <f t="shared" si="10"/>
        <v>94</v>
      </c>
      <c r="C126" s="31">
        <f t="shared" si="14"/>
        <v>0.11316829886407101</v>
      </c>
      <c r="D126" s="1">
        <f>-dt*beta*C126*H126</f>
        <v>-1.0331023157693674E-3</v>
      </c>
      <c r="E126" s="1">
        <f>-dt*beta*((C126+D126/2))*(H126+I126/2)</f>
        <v>-1.0041935462065034E-3</v>
      </c>
      <c r="F126" s="1">
        <f>-dt*beta*(C126+E126/2)*(H126+J126/2)</f>
        <v>-1.0048466620139218E-3</v>
      </c>
      <c r="G126" s="14">
        <f>-dt*beta*(C126+F126)*(H126+K126)</f>
        <v>-9.7677421195829566E-4</v>
      </c>
      <c r="H126" s="24">
        <f t="shared" si="15"/>
        <v>5.266674261012913E-2</v>
      </c>
      <c r="I126" s="1">
        <f t="shared" si="11"/>
        <v>-2.4780138582392412E-3</v>
      </c>
      <c r="J126" s="1">
        <f>-E126-dt*gamma*(H126+I126/2)</f>
        <v>-2.4243221658607969E-3</v>
      </c>
      <c r="K126" s="1">
        <f>-F126-dt*gamma*(H126+J126/2)</f>
        <v>-2.42545877313266E-3</v>
      </c>
      <c r="L126" s="14">
        <f t="shared" si="12"/>
        <v>-2.3726447105081355E-3</v>
      </c>
      <c r="M126" s="27">
        <f t="shared" si="16"/>
        <v>0.83416495852579953</v>
      </c>
      <c r="N126" s="1">
        <f>dt*gamma*H126</f>
        <v>3.5111161740086086E-3</v>
      </c>
      <c r="O126" s="1">
        <f>dt*gamma*(H126+I126/2)</f>
        <v>3.4285157120673006E-3</v>
      </c>
      <c r="P126" s="1">
        <f>dt*gamma*(H126+J126/2)</f>
        <v>3.4303054351465818E-3</v>
      </c>
      <c r="Q126" s="14">
        <f>dt*gamma*(H126+K126)</f>
        <v>3.3494189224664312E-3</v>
      </c>
      <c r="R126" s="17">
        <f t="shared" si="13"/>
        <v>0.99999999999999967</v>
      </c>
      <c r="S126" s="17">
        <f>(H126-H125)/dt</f>
        <v>-2.5321987481013164E-3</v>
      </c>
    </row>
    <row r="127" spans="2:19" x14ac:dyDescent="0.25">
      <c r="B127">
        <f t="shared" si="10"/>
        <v>95</v>
      </c>
      <c r="C127" s="31">
        <f t="shared" si="14"/>
        <v>0.11216363937337626</v>
      </c>
      <c r="D127" s="1">
        <f>-dt*beta*C127*H127</f>
        <v>-9.7678404695638243E-4</v>
      </c>
      <c r="E127" s="1">
        <f>-dt*beta*((C127+D127/2))*(H127+I127/2)</f>
        <v>-9.4956698475387263E-4</v>
      </c>
      <c r="F127" s="1">
        <f>-dt*beta*(C127+E127/2)*(H127+J127/2)</f>
        <v>-9.5018479974738135E-4</v>
      </c>
      <c r="G127" s="14">
        <f>-dt*beta*(C127+F127)*(H127+K127)</f>
        <v>-9.2374999076881266E-4</v>
      </c>
      <c r="H127" s="24">
        <f t="shared" si="15"/>
        <v>5.0241705869006746E-2</v>
      </c>
      <c r="I127" s="1">
        <f t="shared" si="11"/>
        <v>-2.3726630109774005E-3</v>
      </c>
      <c r="J127" s="1">
        <f>-E127-dt*gamma*(H127+I127/2)</f>
        <v>-2.3207913061473306E-3</v>
      </c>
      <c r="K127" s="1">
        <f>-F127-dt*gamma*(H127+J127/2)</f>
        <v>-2.3219025479814907E-3</v>
      </c>
      <c r="L127" s="14">
        <f t="shared" si="12"/>
        <v>-2.2709035639662044E-3</v>
      </c>
      <c r="M127" s="27">
        <f t="shared" si="16"/>
        <v>0.83759465475761663</v>
      </c>
      <c r="N127" s="1">
        <f>dt*gamma*H127</f>
        <v>3.349447057933783E-3</v>
      </c>
      <c r="O127" s="1">
        <f>dt*gamma*(H127+I127/2)</f>
        <v>3.270358290901203E-3</v>
      </c>
      <c r="P127" s="1">
        <f>dt*gamma*(H127+J127/2)</f>
        <v>3.2720873477288721E-3</v>
      </c>
      <c r="Q127" s="14">
        <f>dt*gamma*(H127+K127)</f>
        <v>3.194653554735017E-3</v>
      </c>
      <c r="R127" s="17">
        <f t="shared" si="13"/>
        <v>0.99999999999999967</v>
      </c>
      <c r="S127" s="17">
        <f>(H127-H126)/dt</f>
        <v>-2.4250367411223842E-3</v>
      </c>
    </row>
    <row r="128" spans="2:19" x14ac:dyDescent="0.25">
      <c r="B128">
        <f t="shared" si="10"/>
        <v>96</v>
      </c>
      <c r="C128" s="31">
        <f t="shared" si="14"/>
        <v>0.11121363310558831</v>
      </c>
      <c r="D128" s="1">
        <f>-dt*beta*C128*H128</f>
        <v>-9.2375938048307724E-4</v>
      </c>
      <c r="E128" s="1">
        <f>-dt*beta*((C128+D128/2))*(H128+I128/2)</f>
        <v>-8.9812552229419774E-4</v>
      </c>
      <c r="F128" s="1">
        <f>-dt*beta*(C128+E128/2)*(H128+J128/2)</f>
        <v>-8.9871004897621278E-4</v>
      </c>
      <c r="G128" s="14">
        <f>-dt*beta*(C128+F128)*(H128+K128)</f>
        <v>-8.7380822107598543E-4</v>
      </c>
      <c r="H128" s="24">
        <f t="shared" si="15"/>
        <v>4.7920213488473203E-2</v>
      </c>
      <c r="I128" s="1">
        <f t="shared" si="11"/>
        <v>-2.2709215187484699E-3</v>
      </c>
      <c r="J128" s="1">
        <f>-E128-dt*gamma*(H128+I128/2)</f>
        <v>-2.2208579929790667E-3</v>
      </c>
      <c r="K128" s="1">
        <f>-F128-dt*gamma*(H128+J128/2)</f>
        <v>-2.2219422504893651E-3</v>
      </c>
      <c r="L128" s="14">
        <f t="shared" si="12"/>
        <v>-2.1727431947896037E-3</v>
      </c>
      <c r="M128" s="27">
        <f t="shared" si="16"/>
        <v>0.84086615340593807</v>
      </c>
      <c r="N128" s="1">
        <f>dt*gamma*H128</f>
        <v>3.194680899231547E-3</v>
      </c>
      <c r="O128" s="1">
        <f>dt*gamma*(H128+I128/2)</f>
        <v>3.1189835152732647E-3</v>
      </c>
      <c r="P128" s="1">
        <f>dt*gamma*(H128+J128/2)</f>
        <v>3.120652299465578E-3</v>
      </c>
      <c r="Q128" s="14">
        <f>dt*gamma*(H128+K128)</f>
        <v>3.0465514158655891E-3</v>
      </c>
      <c r="R128" s="17">
        <f t="shared" si="13"/>
        <v>0.99999999999999956</v>
      </c>
      <c r="S128" s="17">
        <f>(H128-H127)/dt</f>
        <v>-2.3214923805335436E-3</v>
      </c>
    </row>
    <row r="129" spans="2:19" x14ac:dyDescent="0.25">
      <c r="B129">
        <f t="shared" ref="B129:B160" si="17">B128+dt</f>
        <v>97</v>
      </c>
      <c r="C129" s="31">
        <f t="shared" si="14"/>
        <v>0.11031509331490499</v>
      </c>
      <c r="D129" s="1">
        <f>-dt*beta*C129*H129</f>
        <v>-8.7381718093213672E-4</v>
      </c>
      <c r="E129" s="1">
        <f>-dt*beta*((C129+D129/2))*(H129+I129/2)</f>
        <v>-8.4966566897641115E-4</v>
      </c>
      <c r="F129" s="1">
        <f>-dt*beta*(C129+E129/2)*(H129+J129/2)</f>
        <v>-8.502187998976849E-4</v>
      </c>
      <c r="G129" s="14">
        <f>-dt*beta*(C129+F129)*(H129+K129)</f>
        <v>-8.2675264705642704E-4</v>
      </c>
      <c r="H129" s="24">
        <f t="shared" si="15"/>
        <v>4.5698669288394049E-2</v>
      </c>
      <c r="I129" s="1">
        <f t="shared" si="11"/>
        <v>-2.1727607716274665E-3</v>
      </c>
      <c r="J129" s="1">
        <f>-E129-dt*gamma*(H129+I129/2)</f>
        <v>-2.1244869245289435E-3</v>
      </c>
      <c r="K129" s="1">
        <f>-F129-dt*gamma*(H129+J129/2)</f>
        <v>-2.1255429218442869E-3</v>
      </c>
      <c r="L129" s="14">
        <f t="shared" si="12"/>
        <v>-2.0781224440468899E-3</v>
      </c>
      <c r="M129" s="27">
        <f t="shared" si="16"/>
        <v>0.84398623739670053</v>
      </c>
      <c r="N129" s="1">
        <f>dt*gamma*H129</f>
        <v>3.0465779525596032E-3</v>
      </c>
      <c r="O129" s="1">
        <f>dt*gamma*(H129+I129/2)</f>
        <v>2.9741525935053545E-3</v>
      </c>
      <c r="P129" s="1">
        <f>dt*gamma*(H129+J129/2)</f>
        <v>2.9757617217419717E-3</v>
      </c>
      <c r="Q129" s="14">
        <f>dt*gamma*(H129+K129)</f>
        <v>2.9048750911033171E-3</v>
      </c>
      <c r="R129" s="17">
        <f t="shared" si="13"/>
        <v>0.99999999999999956</v>
      </c>
      <c r="S129" s="17">
        <f>(H129-H128)/dt</f>
        <v>-2.2215442000791535E-3</v>
      </c>
    </row>
    <row r="130" spans="2:19" x14ac:dyDescent="0.25">
      <c r="B130">
        <f t="shared" si="17"/>
        <v>98</v>
      </c>
      <c r="C130" s="31">
        <f t="shared" si="14"/>
        <v>0.10946503685394887</v>
      </c>
      <c r="D130" s="1">
        <f>-dt*beta*C130*H130</f>
        <v>-8.2676119273482145E-4</v>
      </c>
      <c r="E130" s="1">
        <f>-dt*beta*((C130+D130/2))*(H130+I130/2)</f>
        <v>-8.0399823988420028E-4</v>
      </c>
      <c r="F130" s="1">
        <f>-dt*beta*(C130+E130/2)*(H130+J130/2)</f>
        <v>-8.0452175450927352E-4</v>
      </c>
      <c r="G130" s="14">
        <f>-dt*beta*(C130+F130)*(H130+K130)</f>
        <v>-7.8240077184247192E-4</v>
      </c>
      <c r="H130" s="24">
        <f t="shared" si="15"/>
        <v>4.357351213699058E-2</v>
      </c>
      <c r="I130" s="1">
        <f t="shared" si="11"/>
        <v>-2.0781396163978838E-3</v>
      </c>
      <c r="J130" s="1">
        <f>-E130-dt*gamma*(H130+I130/2)</f>
        <v>-2.0316312487019088E-3</v>
      </c>
      <c r="K130" s="1">
        <f>-F130-dt*gamma*(H130+J130/2)</f>
        <v>-2.0326580130000348E-3</v>
      </c>
      <c r="L130" s="14">
        <f t="shared" si="12"/>
        <v>-1.9869895030902311E-3</v>
      </c>
      <c r="M130" s="27">
        <f t="shared" si="16"/>
        <v>0.84696145100906017</v>
      </c>
      <c r="N130" s="1">
        <f>dt*gamma*H130</f>
        <v>2.9049008091327055E-3</v>
      </c>
      <c r="O130" s="1">
        <f>dt*gamma*(H130+I130/2)</f>
        <v>2.8356294885861092E-3</v>
      </c>
      <c r="P130" s="1">
        <f>dt*gamma*(H130+J130/2)</f>
        <v>2.8371797675093083E-3</v>
      </c>
      <c r="Q130" s="14">
        <f>dt*gamma*(H130+K130)</f>
        <v>2.769390274932703E-3</v>
      </c>
      <c r="R130" s="17">
        <f t="shared" si="13"/>
        <v>0.99999999999999956</v>
      </c>
      <c r="S130" s="17">
        <f>(H130-H129)/dt</f>
        <v>-2.1251571514034687E-3</v>
      </c>
    </row>
    <row r="131" spans="2:19" x14ac:dyDescent="0.25">
      <c r="B131">
        <f t="shared" si="17"/>
        <v>99</v>
      </c>
      <c r="C131" s="31">
        <f t="shared" si="14"/>
        <v>0.1086606698617215</v>
      </c>
      <c r="D131" s="1">
        <f>-dt*beta*C131*H131</f>
        <v>-7.824089191136069E-4</v>
      </c>
      <c r="E131" s="1">
        <f>-dt*beta*((C131+D131/2))*(H131+I131/2)</f>
        <v>-7.6094727706595979E-4</v>
      </c>
      <c r="F131" s="1">
        <f>-dt*beta*(C131+E131/2)*(H131+J131/2)</f>
        <v>-7.6144284840381528E-4</v>
      </c>
      <c r="G131" s="14">
        <f>-dt*beta*(C131+F131)*(H131+K131)</f>
        <v>-7.4058282097560265E-4</v>
      </c>
      <c r="H131" s="24">
        <f t="shared" si="15"/>
        <v>4.1541227529841913E-2</v>
      </c>
      <c r="I131" s="1">
        <f t="shared" si="11"/>
        <v>-1.9870062495425207E-3</v>
      </c>
      <c r="J131" s="1">
        <f>-E131-dt*gamma*(H131+I131/2)</f>
        <v>-1.9422343499387504E-3</v>
      </c>
      <c r="K131" s="1">
        <f>-F131-dt*gamma*(H131+J131/2)</f>
        <v>-1.9432311752543541E-3</v>
      </c>
      <c r="L131" s="14">
        <f t="shared" si="12"/>
        <v>-1.8992836026635678E-3</v>
      </c>
      <c r="M131" s="27">
        <f t="shared" si="16"/>
        <v>0.84979810260843625</v>
      </c>
      <c r="N131" s="1">
        <f>dt*gamma*H131</f>
        <v>2.7694151686561276E-3</v>
      </c>
      <c r="O131" s="1">
        <f>dt*gamma*(H131+I131/2)</f>
        <v>2.7031816270047101E-3</v>
      </c>
      <c r="P131" s="1">
        <f>dt*gamma*(H131+J131/2)</f>
        <v>2.7046740236581694E-3</v>
      </c>
      <c r="Q131" s="14">
        <f>dt*gamma*(H131+K131)</f>
        <v>2.6398664236391704E-3</v>
      </c>
      <c r="R131" s="17">
        <f t="shared" si="13"/>
        <v>0.99999999999999967</v>
      </c>
      <c r="S131" s="17">
        <f>(H131-H130)/dt</f>
        <v>-2.0322846071486669E-3</v>
      </c>
    </row>
    <row r="132" spans="2:19" x14ac:dyDescent="0.25">
      <c r="B132">
        <f t="shared" si="17"/>
        <v>100</v>
      </c>
      <c r="C132" s="31">
        <f t="shared" si="14"/>
        <v>0.10789937452988338</v>
      </c>
      <c r="D132" s="1">
        <f>-dt*beta*C132*H132</f>
        <v>-7.4059058556584696E-4</v>
      </c>
      <c r="E132" s="1">
        <f>-dt*beta*((C132+D132/2))*(H132+I132/2)</f>
        <v>-7.2034905336241682E-4</v>
      </c>
      <c r="F132" s="1">
        <f>-dt*beta*(C132+E132/2)*(H132+J132/2)</f>
        <v>-7.2081825432778032E-4</v>
      </c>
      <c r="G132" s="14">
        <f>-dt*beta*(C132+F132)*(H132+K132)</f>
        <v>-7.0114078490881367E-4</v>
      </c>
      <c r="H132" s="24">
        <f t="shared" si="15"/>
        <v>3.9598357379409865E-2</v>
      </c>
      <c r="I132" s="1">
        <f t="shared" si="11"/>
        <v>-1.8992999063948109E-3</v>
      </c>
      <c r="J132" s="1">
        <f>-E132-dt*gamma*(H132+I132/2)</f>
        <v>-1.8562314417184139E-3</v>
      </c>
      <c r="K132" s="1">
        <f>-F132-dt*gamma*(H132+J132/2)</f>
        <v>-1.8571978562422634E-3</v>
      </c>
      <c r="L132" s="14">
        <f t="shared" si="12"/>
        <v>-1.8149365166356931E-3</v>
      </c>
      <c r="M132" s="27">
        <f t="shared" si="16"/>
        <v>0.85250226809070639</v>
      </c>
      <c r="N132" s="1">
        <f>dt*gamma*H132</f>
        <v>2.6398904919606577E-3</v>
      </c>
      <c r="O132" s="1">
        <f>dt*gamma*(H132+I132/2)</f>
        <v>2.5765804950808307E-3</v>
      </c>
      <c r="P132" s="1">
        <f>dt*gamma*(H132+J132/2)</f>
        <v>2.5780161105700438E-3</v>
      </c>
      <c r="Q132" s="14">
        <f>dt*gamma*(H132+K132)</f>
        <v>2.5160773015445066E-3</v>
      </c>
      <c r="R132" s="17">
        <f t="shared" si="13"/>
        <v>0.99999999999999967</v>
      </c>
      <c r="S132" s="17">
        <f>(H132-H131)/dt</f>
        <v>-1.9428701504320481E-3</v>
      </c>
    </row>
    <row r="133" spans="2:19" x14ac:dyDescent="0.25">
      <c r="B133">
        <f t="shared" si="17"/>
        <v>101</v>
      </c>
      <c r="C133" s="31">
        <f t="shared" si="14"/>
        <v>0.1071786968655742</v>
      </c>
      <c r="D133" s="1">
        <f>-dt*beta*C133*H133</f>
        <v>-7.0114818239173818E-4</v>
      </c>
      <c r="E133" s="1">
        <f>-dt*beta*((C133+D133/2))*(H133+I133/2)</f>
        <v>-6.820511525826912E-4</v>
      </c>
      <c r="F133" s="1">
        <f>-dt*beta*(C133+E133/2)*(H133+J133/2)</f>
        <v>-6.8249546206619203E-4</v>
      </c>
      <c r="G133" s="14">
        <f>-dt*beta*(C133+F133)*(H133+K133)</f>
        <v>-6.6392753518505765E-4</v>
      </c>
      <c r="H133" s="24">
        <f t="shared" si="15"/>
        <v>3.7741508209584558E-2</v>
      </c>
      <c r="I133" s="1">
        <f t="shared" si="11"/>
        <v>-1.8149523649138991E-3</v>
      </c>
      <c r="J133" s="1">
        <f>-E133-dt*gamma*(H133+I133/2)</f>
        <v>-1.7735509825591495E-3</v>
      </c>
      <c r="K133" s="1">
        <f>-F133-dt*gamma*(H133+J133/2)</f>
        <v>-1.7744867191541404E-3</v>
      </c>
      <c r="L133" s="14">
        <f t="shared" si="12"/>
        <v>-1.7338738975103038E-3</v>
      </c>
      <c r="M133" s="27">
        <f t="shared" si="16"/>
        <v>0.85507979492484087</v>
      </c>
      <c r="N133" s="1">
        <f>dt*gamma*H133</f>
        <v>2.5161005473056373E-3</v>
      </c>
      <c r="O133" s="1">
        <f>dt*gamma*(H133+I133/2)</f>
        <v>2.4556021351418407E-3</v>
      </c>
      <c r="P133" s="1">
        <f>dt*gamma*(H133+J133/2)</f>
        <v>2.4569821812203325E-3</v>
      </c>
      <c r="Q133" s="14">
        <f>dt*gamma*(H133+K133)</f>
        <v>2.3978014326953615E-3</v>
      </c>
      <c r="R133" s="17">
        <f t="shared" si="13"/>
        <v>0.99999999999999967</v>
      </c>
      <c r="S133" s="17">
        <f>(H133-H132)/dt</f>
        <v>-1.8568491698253073E-3</v>
      </c>
    </row>
    <row r="134" spans="2:19" x14ac:dyDescent="0.25">
      <c r="B134">
        <f t="shared" si="17"/>
        <v>102</v>
      </c>
      <c r="C134" s="31">
        <f t="shared" si="14"/>
        <v>0.10649633537442844</v>
      </c>
      <c r="D134" s="1">
        <f>-dt*beta*C134*H134</f>
        <v>-6.6393458089439609E-4</v>
      </c>
      <c r="E134" s="1">
        <f>-dt*beta*((C134+D134/2))*(H134+I134/2)</f>
        <v>-6.4591162073708672E-4</v>
      </c>
      <c r="F134" s="1">
        <f>-dt*beta*(C134+E134/2)*(H134+J134/2)</f>
        <v>-6.4633242937236623E-4</v>
      </c>
      <c r="G134" s="14">
        <f>-dt*beta*(C134+F134)*(H134+K134)</f>
        <v>-6.2880600910161159E-4</v>
      </c>
      <c r="H134" s="24">
        <f t="shared" si="15"/>
        <v>3.5967357931942757E-2</v>
      </c>
      <c r="I134" s="1">
        <f t="shared" si="11"/>
        <v>-1.7338892812351209E-3</v>
      </c>
      <c r="J134" s="1">
        <f>-E134-dt*gamma*(H134+I134/2)</f>
        <v>-1.6941159320179263E-3</v>
      </c>
      <c r="K134" s="1">
        <f>-F134-dt*gamma*(H134+J134/2)</f>
        <v>-1.6950209016898866E-3</v>
      </c>
      <c r="L134" s="14">
        <f t="shared" si="12"/>
        <v>-1.6560164595819128E-3</v>
      </c>
      <c r="M134" s="27">
        <f t="shared" si="16"/>
        <v>0.85753630669362846</v>
      </c>
      <c r="N134" s="1">
        <f>dt*gamma*H134</f>
        <v>2.397823862129517E-3</v>
      </c>
      <c r="O134" s="1">
        <f>dt*gamma*(H134+I134/2)</f>
        <v>2.3400275527550129E-3</v>
      </c>
      <c r="P134" s="1">
        <f>dt*gamma*(H134+J134/2)</f>
        <v>2.3413533310622527E-3</v>
      </c>
      <c r="Q134" s="14">
        <f>dt*gamma*(H134+K134)</f>
        <v>2.2848224686835244E-3</v>
      </c>
      <c r="R134" s="17">
        <f t="shared" si="13"/>
        <v>0.99999999999999967</v>
      </c>
      <c r="S134" s="17">
        <f>(H134-H133)/dt</f>
        <v>-1.7741502776418006E-3</v>
      </c>
    </row>
    <row r="135" spans="2:19" x14ac:dyDescent="0.25">
      <c r="B135">
        <f t="shared" si="17"/>
        <v>103</v>
      </c>
      <c r="C135" s="31">
        <f t="shared" si="14"/>
        <v>0.10585013059272595</v>
      </c>
      <c r="D135" s="1">
        <f>-dt*beta*C135*H135</f>
        <v>-6.2881271806244834E-4</v>
      </c>
      <c r="E135" s="1">
        <f>-dt*beta*((C135+D135/2))*(H135+I135/2)</f>
        <v>-6.1179818324062329E-4</v>
      </c>
      <c r="F135" s="1">
        <f>-dt*beta*(C135+E135/2)*(H135+J135/2)</f>
        <v>-6.1219679886403684E-4</v>
      </c>
      <c r="G135" s="14">
        <f>-dt*beta*(C135+F135)*(H135+K135)</f>
        <v>-5.9564845789285357E-4</v>
      </c>
      <c r="H135" s="24">
        <f t="shared" si="15"/>
        <v>3.4272661363903979E-2</v>
      </c>
      <c r="I135" s="1">
        <f t="shared" si="11"/>
        <v>-1.6560313728644837E-3</v>
      </c>
      <c r="J135" s="1">
        <f>-E135-dt*gamma*(H135+I135/2)</f>
        <v>-1.6178448619241594E-3</v>
      </c>
      <c r="K135" s="1">
        <f>-F135-dt*gamma*(H135+J135/2)</f>
        <v>-1.6187191299987564E-3</v>
      </c>
      <c r="L135" s="14">
        <f t="shared" si="12"/>
        <v>-1.5812810243674945E-3</v>
      </c>
      <c r="M135" s="27">
        <f t="shared" si="16"/>
        <v>0.85987720804336976</v>
      </c>
      <c r="N135" s="1">
        <f>dt*gamma*H135</f>
        <v>2.2848440909269321E-3</v>
      </c>
      <c r="O135" s="1">
        <f>dt*gamma*(H135+I135/2)</f>
        <v>2.2296430451647828E-3</v>
      </c>
      <c r="P135" s="1">
        <f>dt*gamma*(H135+J135/2)</f>
        <v>2.2309159288627931E-3</v>
      </c>
      <c r="Q135" s="14">
        <f>dt*gamma*(H135+K135)</f>
        <v>2.1769294822603482E-3</v>
      </c>
      <c r="R135" s="17">
        <f t="shared" si="13"/>
        <v>0.99999999999999967</v>
      </c>
      <c r="S135" s="17">
        <f>(H135-H134)/dt</f>
        <v>-1.6946965680387782E-3</v>
      </c>
    </row>
    <row r="136" spans="2:19" x14ac:dyDescent="0.25">
      <c r="B136">
        <f t="shared" si="17"/>
        <v>104</v>
      </c>
      <c r="C136" s="31">
        <f t="shared" si="14"/>
        <v>0.10523805540269851</v>
      </c>
      <c r="D136" s="1">
        <f>-dt*beta*C136*H136</f>
        <v>-5.9565484476813591E-4</v>
      </c>
      <c r="E136" s="1">
        <f>-dt*beta*((C136+D136/2))*(H136+I136/2)</f>
        <v>-5.7958752323929077E-4</v>
      </c>
      <c r="F136" s="1">
        <f>-dt*beta*(C136+E136/2)*(H136+J136/2)</f>
        <v>-5.7996517604355679E-4</v>
      </c>
      <c r="G136" s="14">
        <f>-dt*beta*(C136+F136)*(H136+K136)</f>
        <v>-5.6433575371246712E-4</v>
      </c>
      <c r="H136" s="24">
        <f t="shared" si="15"/>
        <v>3.2654254633724344E-2</v>
      </c>
      <c r="I136" s="1">
        <f t="shared" si="11"/>
        <v>-1.5812954641468203E-3</v>
      </c>
      <c r="J136" s="1">
        <f>-E136-dt*gamma*(H136+I136/2)</f>
        <v>-1.5446529368707716E-3</v>
      </c>
      <c r="K136" s="1">
        <f>-F136-dt*gamma*(H136+J136/2)</f>
        <v>-1.5454967016423739E-3</v>
      </c>
      <c r="L136" s="14">
        <f t="shared" si="12"/>
        <v>-1.5095814417596643E-3</v>
      </c>
      <c r="M136" s="27">
        <f t="shared" si="16"/>
        <v>0.86210768996357678</v>
      </c>
      <c r="N136" s="1">
        <f>dt*gamma*H136</f>
        <v>2.1769503089149561E-3</v>
      </c>
      <c r="O136" s="1">
        <f>dt*gamma*(H136+I136/2)</f>
        <v>2.1242404601100624E-3</v>
      </c>
      <c r="P136" s="1">
        <f>dt*gamma*(H136+J136/2)</f>
        <v>2.1254618776859308E-3</v>
      </c>
      <c r="Q136" s="14">
        <f>dt*gamma*(H136+K136)</f>
        <v>2.0739171954721313E-3</v>
      </c>
      <c r="R136" s="17">
        <f t="shared" si="13"/>
        <v>0.99999999999999967</v>
      </c>
      <c r="S136" s="17">
        <f>(H136-H135)/dt</f>
        <v>-1.6184067301796348E-3</v>
      </c>
    </row>
    <row r="137" spans="2:19" x14ac:dyDescent="0.25">
      <c r="B137">
        <f t="shared" si="17"/>
        <v>105</v>
      </c>
      <c r="C137" s="31">
        <f t="shared" si="14"/>
        <v>0.10465820606985746</v>
      </c>
      <c r="D137" s="1">
        <f>-dt*beta*C137*H137</f>
        <v>-5.6434183276236102E-4</v>
      </c>
      <c r="E137" s="1">
        <f>-dt*beta*((C137+D137/2))*(H137+I137/2)</f>
        <v>-5.4916461646885436E-4</v>
      </c>
      <c r="F137" s="1">
        <f>-dt*beta*(C137+E137/2)*(H137+J137/2)</f>
        <v>-5.4952246385623238E-4</v>
      </c>
      <c r="G137" s="14">
        <f>-dt*beta*(C137+F137)*(H137+K137)</f>
        <v>-5.3475675095953951E-4</v>
      </c>
      <c r="H137" s="24">
        <f t="shared" si="15"/>
        <v>3.1109058603235547E-2</v>
      </c>
      <c r="I137" s="1">
        <f t="shared" si="11"/>
        <v>-1.5095954074533418E-3</v>
      </c>
      <c r="J137" s="1">
        <f>-E137-dt*gamma*(H137+I137/2)</f>
        <v>-1.4744527768317372E-3</v>
      </c>
      <c r="K137" s="1">
        <f>-F137-dt*gamma*(H137+J137/2)</f>
        <v>-1.4752663504650795E-3</v>
      </c>
      <c r="L137" s="14">
        <f t="shared" si="12"/>
        <v>-1.4408293992251582E-3</v>
      </c>
      <c r="M137" s="27">
        <f t="shared" si="16"/>
        <v>0.86423273532690659</v>
      </c>
      <c r="N137" s="1">
        <f>dt*gamma*H137</f>
        <v>2.0739372402157029E-3</v>
      </c>
      <c r="O137" s="1">
        <f>dt*gamma*(H137+I137/2)</f>
        <v>2.0236173933005914E-3</v>
      </c>
      <c r="P137" s="1">
        <f>dt*gamma*(H137+J137/2)</f>
        <v>2.0247888143213118E-3</v>
      </c>
      <c r="Q137" s="14">
        <f>dt*gamma*(H137+K137)</f>
        <v>1.9755861501846977E-3</v>
      </c>
      <c r="R137" s="17">
        <f t="shared" si="13"/>
        <v>0.99999999999999956</v>
      </c>
      <c r="S137" s="17">
        <f>(H137-H136)/dt</f>
        <v>-1.5451960304887977E-3</v>
      </c>
    </row>
    <row r="138" spans="2:19" x14ac:dyDescent="0.25">
      <c r="B138">
        <f t="shared" si="17"/>
        <v>106</v>
      </c>
      <c r="C138" s="31">
        <f t="shared" si="14"/>
        <v>0.10410879394579545</v>
      </c>
      <c r="D138" s="1">
        <f>-dt*beta*C138*H138</f>
        <v>-5.3476253601151505E-4</v>
      </c>
      <c r="E138" s="1">
        <f>-dt*beta*((C138+D138/2))*(H138+I138/2)</f>
        <v>-5.2042211832418149E-4</v>
      </c>
      <c r="F138" s="1">
        <f>-dt*beta*(C138+E138/2)*(H138+J138/2)</f>
        <v>-5.2076124946782813E-4</v>
      </c>
      <c r="G138" s="14">
        <f>-dt*beta*(C138+F138)*(H138+K138)</f>
        <v>-5.0680769776302885E-4</v>
      </c>
      <c r="H138" s="24">
        <f t="shared" si="15"/>
        <v>2.9634081426356859E-2</v>
      </c>
      <c r="I138" s="1">
        <f t="shared" si="11"/>
        <v>-1.4408428924122755E-3</v>
      </c>
      <c r="J138" s="1">
        <f>-E138-dt*gamma*(H138+I138/2)</f>
        <v>-1.4071552136858665E-3</v>
      </c>
      <c r="K138" s="1">
        <f>-F138-dt*gamma*(H138+J138/2)</f>
        <v>-1.4079390051664334E-3</v>
      </c>
      <c r="L138" s="14">
        <f t="shared" si="12"/>
        <v>-1.3749351303163327E-3</v>
      </c>
      <c r="M138" s="27">
        <f t="shared" si="16"/>
        <v>0.86625712462784732</v>
      </c>
      <c r="N138" s="1">
        <f>dt*gamma*H138</f>
        <v>1.9756054284237904E-3</v>
      </c>
      <c r="O138" s="1">
        <f>dt*gamma*(H138+I138/2)</f>
        <v>1.9275773320100481E-3</v>
      </c>
      <c r="P138" s="1">
        <f>dt*gamma*(H138+J138/2)</f>
        <v>1.9287002546342616E-3</v>
      </c>
      <c r="Q138" s="14">
        <f>dt*gamma*(H138+K138)</f>
        <v>1.8817428280793616E-3</v>
      </c>
      <c r="R138" s="17">
        <f t="shared" si="13"/>
        <v>0.99999999999999956</v>
      </c>
      <c r="S138" s="17">
        <f>(H138-H137)/dt</f>
        <v>-1.4749771768786876E-3</v>
      </c>
    </row>
    <row r="139" spans="2:19" x14ac:dyDescent="0.25">
      <c r="B139">
        <f t="shared" si="17"/>
        <v>107</v>
      </c>
      <c r="C139" s="31">
        <f t="shared" si="14"/>
        <v>0.10358813778423569</v>
      </c>
      <c r="D139" s="1">
        <f>-dt*beta*C139*H139</f>
        <v>-5.0681320219087694E-4</v>
      </c>
      <c r="E139" s="1">
        <f>-dt*beta*((C139+D139/2))*(H139+I139/2)</f>
        <v>-4.9325979908827354E-4</v>
      </c>
      <c r="F139" s="1">
        <f>-dt*beta*(C139+E139/2)*(H139+J139/2)</f>
        <v>-4.9358123921256587E-4</v>
      </c>
      <c r="G139" s="14">
        <f>-dt*beta*(C139+F139)*(H139+K139)</f>
        <v>-4.8039169370931719E-4</v>
      </c>
      <c r="H139" s="24">
        <f t="shared" si="15"/>
        <v>2.8226420349617989E-2</v>
      </c>
      <c r="I139" s="1">
        <f t="shared" si="11"/>
        <v>-1.3749481544503223E-3</v>
      </c>
      <c r="J139" s="1">
        <f>-E139-dt*gamma*(H139+I139/2)</f>
        <v>-1.3426699524045817E-3</v>
      </c>
      <c r="K139" s="1">
        <f>-F139-dt*gamma*(H139+J139/2)</f>
        <v>-1.3434244523484807E-3</v>
      </c>
      <c r="L139" s="14">
        <f t="shared" si="12"/>
        <v>-1.3118080327753168E-3</v>
      </c>
      <c r="M139" s="27">
        <f t="shared" si="16"/>
        <v>0.86818544186614599</v>
      </c>
      <c r="N139" s="1">
        <f>dt*gamma*H139</f>
        <v>1.8817613566411992E-3</v>
      </c>
      <c r="O139" s="1">
        <f>dt*gamma*(H139+I139/2)</f>
        <v>1.8359297514928552E-3</v>
      </c>
      <c r="P139" s="1">
        <f>dt*gamma*(H139+J139/2)</f>
        <v>1.8370056915610466E-3</v>
      </c>
      <c r="Q139" s="14">
        <f>dt*gamma*(H139+K139)</f>
        <v>1.7921997264846339E-3</v>
      </c>
      <c r="R139" s="17">
        <f t="shared" si="13"/>
        <v>0.99999999999999967</v>
      </c>
      <c r="S139" s="17">
        <f>(H139-H138)/dt</f>
        <v>-1.4076610767388698E-3</v>
      </c>
    </row>
    <row r="140" spans="2:19" x14ac:dyDescent="0.25">
      <c r="B140">
        <f t="shared" si="17"/>
        <v>108</v>
      </c>
      <c r="C140" s="31">
        <f t="shared" si="14"/>
        <v>0.10309465662215204</v>
      </c>
      <c r="D140" s="1">
        <f>-dt*beta*C140*H140</f>
        <v>-4.8039693041956709E-4</v>
      </c>
      <c r="E140" s="1">
        <f>-dt*beta*((C140+D140/2))*(H140+I140/2)</f>
        <v>-4.6758402353900462E-4</v>
      </c>
      <c r="F140" s="1">
        <f>-dt*beta*(C140+E140/2)*(H140+J140/2)</f>
        <v>-4.6788873793104886E-4</v>
      </c>
      <c r="G140" s="14">
        <f>-dt*beta*(C140+F140)*(H140+K140)</f>
        <v>-4.5541819016335503E-4</v>
      </c>
      <c r="H140" s="24">
        <f t="shared" si="15"/>
        <v>2.6883262850162695E-2</v>
      </c>
      <c r="I140" s="1">
        <f t="shared" si="11"/>
        <v>-1.3118205929246126E-3</v>
      </c>
      <c r="J140" s="1">
        <f>-E140-dt*gamma*(H140+I140/2)</f>
        <v>-1.2809061467076882E-3</v>
      </c>
      <c r="K140" s="1">
        <f>-F140-dt*gamma*(H140+J140/2)</f>
        <v>-1.281631913856208E-3</v>
      </c>
      <c r="L140" s="14">
        <f t="shared" si="12"/>
        <v>-1.2513572055904106E-3</v>
      </c>
      <c r="M140" s="27">
        <f t="shared" si="16"/>
        <v>0.87002208052768493</v>
      </c>
      <c r="N140" s="1">
        <f>dt*gamma*H140</f>
        <v>1.7922175233441797E-3</v>
      </c>
      <c r="O140" s="1">
        <f>dt*gamma*(H140+I140/2)</f>
        <v>1.7484901702466927E-3</v>
      </c>
      <c r="P140" s="1">
        <f>dt*gamma*(H140+J140/2)</f>
        <v>1.7495206517872568E-3</v>
      </c>
      <c r="Q140" s="14">
        <f>dt*gamma*(H140+K140)</f>
        <v>1.7067753957537657E-3</v>
      </c>
      <c r="R140" s="17">
        <f t="shared" si="13"/>
        <v>0.99999999999999967</v>
      </c>
      <c r="S140" s="17">
        <f>(H140-H139)/dt</f>
        <v>-1.3431574994552942E-3</v>
      </c>
    </row>
    <row r="141" spans="2:19" x14ac:dyDescent="0.25">
      <c r="B141">
        <f t="shared" si="17"/>
        <v>109</v>
      </c>
      <c r="C141" s="31">
        <f t="shared" si="14"/>
        <v>0.10262686318156487</v>
      </c>
      <c r="D141" s="1">
        <f>-dt*beta*C141*H141</f>
        <v>-4.5542317158779545E-4</v>
      </c>
      <c r="E141" s="1">
        <f>-dt*beta*((C141+D141/2))*(H141+I141/2)</f>
        <v>-4.4330727141401565E-4</v>
      </c>
      <c r="F141" s="1">
        <f>-dt*beta*(C141+E141/2)*(H141+J141/2)</f>
        <v>-4.4359616917943114E-4</v>
      </c>
      <c r="G141" s="14">
        <f>-dt*beta*(C141+F141)*(H141+K141)</f>
        <v>-4.3180252979183563E-4</v>
      </c>
      <c r="H141" s="24">
        <f t="shared" si="15"/>
        <v>2.5601887196888891E-2</v>
      </c>
      <c r="I141" s="1">
        <f t="shared" si="11"/>
        <v>-1.2513693082047972E-3</v>
      </c>
      <c r="J141" s="1">
        <f>-E141-dt*gamma*(H141+I141/2)</f>
        <v>-1.2217728981050839E-3</v>
      </c>
      <c r="K141" s="1">
        <f>-F141-dt*gamma*(H141+J141/2)</f>
        <v>-1.2224705473429919E-3</v>
      </c>
      <c r="L141" s="14">
        <f t="shared" si="12"/>
        <v>-1.1934919135112242E-3</v>
      </c>
      <c r="M141" s="27">
        <f t="shared" si="16"/>
        <v>0.87177124962154595</v>
      </c>
      <c r="N141" s="1">
        <f>dt*gamma*H141</f>
        <v>1.7067924797925928E-3</v>
      </c>
      <c r="O141" s="1">
        <f>dt*gamma*(H141+I141/2)</f>
        <v>1.6650801695190995E-3</v>
      </c>
      <c r="P141" s="1">
        <f>dt*gamma*(H141+J141/2)</f>
        <v>1.6660667165224231E-3</v>
      </c>
      <c r="Q141" s="14">
        <f>dt*gamma*(H141+K141)</f>
        <v>1.6252944433030598E-3</v>
      </c>
      <c r="R141" s="17">
        <f t="shared" si="13"/>
        <v>0.99999999999999978</v>
      </c>
      <c r="S141" s="17">
        <f>(H141-H140)/dt</f>
        <v>-1.2813756532738044E-3</v>
      </c>
    </row>
    <row r="142" spans="2:19" x14ac:dyDescent="0.25">
      <c r="B142">
        <f t="shared" si="17"/>
        <v>110</v>
      </c>
      <c r="C142" s="31">
        <f t="shared" si="14"/>
        <v>0.10218335775113711</v>
      </c>
      <c r="D142" s="1">
        <f>-dt*beta*C142*H142</f>
        <v>-4.3180726788503922E-4</v>
      </c>
      <c r="E142" s="1">
        <f>-dt*beta*((C142+D142/2))*(H142+I142/2)</f>
        <v>-4.2034769546746064E-4</v>
      </c>
      <c r="F142" s="1">
        <f>-dt*beta*(C142+E142/2)*(H142+J142/2)</f>
        <v>-4.2062163304396397E-4</v>
      </c>
      <c r="G142" s="14">
        <f>-dt*beta*(C142+F142)*(H142+K142)</f>
        <v>-4.0946552214454746E-4</v>
      </c>
      <c r="H142" s="24">
        <f t="shared" si="15"/>
        <v>2.4379662511453529E-2</v>
      </c>
      <c r="I142" s="1">
        <f t="shared" si="11"/>
        <v>-1.1935035662118626E-3</v>
      </c>
      <c r="J142" s="1">
        <f>-E142-dt*gamma*(H142+I142/2)</f>
        <v>-1.1651796864223791E-3</v>
      </c>
      <c r="K142" s="1">
        <f>-F142-dt*gamma*(H142+J142/2)</f>
        <v>-1.1658498781721919E-3</v>
      </c>
      <c r="L142" s="14">
        <f t="shared" si="12"/>
        <v>-1.138121986740875E-3</v>
      </c>
      <c r="M142" s="27">
        <f t="shared" si="16"/>
        <v>0.87343697973740908</v>
      </c>
      <c r="N142" s="1">
        <f>dt*gamma*H142</f>
        <v>1.6253108340969018E-3</v>
      </c>
      <c r="O142" s="1">
        <f>dt*gamma*(H142+I142/2)</f>
        <v>1.5855273818898398E-3</v>
      </c>
      <c r="P142" s="1">
        <f>dt*gamma*(H142+J142/2)</f>
        <v>1.5864715112161559E-3</v>
      </c>
      <c r="Q142" s="14">
        <f>dt*gamma*(H142+K142)</f>
        <v>1.5475875088854225E-3</v>
      </c>
      <c r="R142" s="17">
        <f t="shared" si="13"/>
        <v>0.99999999999999978</v>
      </c>
      <c r="S142" s="17">
        <f>(H142-H141)/dt</f>
        <v>-1.2222246854353622E-3</v>
      </c>
    </row>
    <row r="143" spans="2:19" x14ac:dyDescent="0.25">
      <c r="B143">
        <f t="shared" si="17"/>
        <v>111</v>
      </c>
      <c r="C143" s="31">
        <f t="shared" si="14"/>
        <v>0.1017628225099617</v>
      </c>
      <c r="D143" s="1">
        <f>-dt*beta*C143*H143</f>
        <v>-4.0947002838546807E-4</v>
      </c>
      <c r="E143" s="1">
        <f>-dt*beta*((C143+D143/2))*(H143+I143/2)</f>
        <v>-3.9862871409437851E-4</v>
      </c>
      <c r="F143" s="1">
        <f>-dt*beta*(C143+E143/2)*(H143+J143/2)</f>
        <v>-3.988884985368132E-4</v>
      </c>
      <c r="G143" s="14">
        <f>-dt*beta*(C143+F143)*(H143+K143)</f>
        <v>-3.8833305238594409E-4</v>
      </c>
      <c r="H143" s="24">
        <f t="shared" si="15"/>
        <v>2.3214048397763216E-2</v>
      </c>
      <c r="I143" s="1">
        <f t="shared" si="11"/>
        <v>-1.1381331981320795E-3</v>
      </c>
      <c r="J143" s="1">
        <f>-E143-dt*gamma*(H143+I143/2)</f>
        <v>-1.1110367391520999E-3</v>
      </c>
      <c r="K143" s="1">
        <f>-F143-dt*gamma*(H143+J143/2)</f>
        <v>-1.1116801700089976E-3</v>
      </c>
      <c r="L143" s="14">
        <f t="shared" si="12"/>
        <v>-1.0851581627976704E-3</v>
      </c>
      <c r="M143" s="27">
        <f t="shared" si="16"/>
        <v>0.87502312909227475</v>
      </c>
      <c r="N143" s="1">
        <f>dt*gamma*H143</f>
        <v>1.5476032265175476E-3</v>
      </c>
      <c r="O143" s="1">
        <f>dt*gamma*(H143+I143/2)</f>
        <v>1.5096654532464784E-3</v>
      </c>
      <c r="P143" s="1">
        <f>dt*gamma*(H143+J143/2)</f>
        <v>1.5105686685458108E-3</v>
      </c>
      <c r="Q143" s="14">
        <f>dt*gamma*(H143+K143)</f>
        <v>1.4734912151836146E-3</v>
      </c>
      <c r="R143" s="17">
        <f t="shared" si="13"/>
        <v>0.99999999999999967</v>
      </c>
      <c r="S143" s="17">
        <f>(H143-H142)/dt</f>
        <v>-1.165614113690313E-3</v>
      </c>
    </row>
    <row r="144" spans="2:19" x14ac:dyDescent="0.25">
      <c r="B144">
        <f t="shared" si="17"/>
        <v>112</v>
      </c>
      <c r="C144" s="31">
        <f t="shared" si="14"/>
        <v>0.10136401625895607</v>
      </c>
      <c r="D144" s="1">
        <f>-dt*beta*C144*H144</f>
        <v>-3.8833733778280064E-4</v>
      </c>
      <c r="E144" s="1">
        <f>-dt*beta*((C144+D144/2))*(H144+I144/2)</f>
        <v>-3.7807863572815914E-4</v>
      </c>
      <c r="F144" s="1">
        <f>-dt*beta*(C144+E144/2)*(H144+J144/2)</f>
        <v>-3.7832502777848784E-4</v>
      </c>
      <c r="G144" s="14">
        <f>-dt*beta*(C144+F144)*(H144+K144)</f>
        <v>-3.6833572049209406E-4</v>
      </c>
      <c r="H144" s="24">
        <f t="shared" si="15"/>
        <v>2.2102594201221223E-2</v>
      </c>
      <c r="I144" s="1">
        <f t="shared" si="11"/>
        <v>-1.0851689422986142E-3</v>
      </c>
      <c r="J144" s="1">
        <f>-E144-dt*gamma*(H144+I144/2)</f>
        <v>-1.0592553462766355E-3</v>
      </c>
      <c r="K144" s="1">
        <f>-F144-dt*gamma*(H144+J144/2)</f>
        <v>-1.0598727407603726E-3</v>
      </c>
      <c r="L144" s="14">
        <f t="shared" si="12"/>
        <v>-1.0345123768719625E-3</v>
      </c>
      <c r="M144" s="27">
        <f t="shared" si="16"/>
        <v>0.87653338953982241</v>
      </c>
      <c r="N144" s="1">
        <f>dt*gamma*H144</f>
        <v>1.473506280081415E-3</v>
      </c>
      <c r="O144" s="1">
        <f>dt*gamma*(H144+I144/2)</f>
        <v>1.4373339820047946E-3</v>
      </c>
      <c r="P144" s="1">
        <f>dt*gamma*(H144+J144/2)</f>
        <v>1.4381977685388604E-3</v>
      </c>
      <c r="Q144" s="14">
        <f>dt*gamma*(H144+K144)</f>
        <v>1.4028480973640566E-3</v>
      </c>
      <c r="R144" s="17">
        <f t="shared" si="13"/>
        <v>0.99999999999999967</v>
      </c>
      <c r="S144" s="17">
        <f>(H144-H143)/dt</f>
        <v>-1.1114541965419923E-3</v>
      </c>
    </row>
    <row r="145" spans="2:19" x14ac:dyDescent="0.25">
      <c r="B145">
        <f t="shared" si="17"/>
        <v>113</v>
      </c>
      <c r="C145" s="31">
        <f t="shared" si="14"/>
        <v>0.1009857695280747</v>
      </c>
      <c r="D145" s="1">
        <f>-dt*beta*C145*H145</f>
        <v>-3.6833979558987921E-4</v>
      </c>
      <c r="E145" s="1">
        <f>-dt*beta*((C145+D145/2))*(H145+I145/2)</f>
        <v>-3.5863031243315674E-4</v>
      </c>
      <c r="F145" s="1">
        <f>-dt*beta*(C145+E145/2)*(H145+J145/2)</f>
        <v>-3.588640293886254E-4</v>
      </c>
      <c r="G145" s="14">
        <f>-dt*beta*(C145+F145)*(H145+K145)</f>
        <v>-3.4940850843802405E-4</v>
      </c>
      <c r="H145" s="24">
        <f t="shared" si="15"/>
        <v>2.1042937952347126E-2</v>
      </c>
      <c r="I145" s="1">
        <f t="shared" si="11"/>
        <v>-1.0345227345665959E-3</v>
      </c>
      <c r="J145" s="1">
        <f>-E145-dt*gamma*(H145+I145/2)</f>
        <v>-1.0097481265710984E-3</v>
      </c>
      <c r="K145" s="1">
        <f>-F145-dt*gamma*(H145+J145/2)</f>
        <v>-1.0103402298821463E-3</v>
      </c>
      <c r="L145" s="14">
        <f t="shared" si="12"/>
        <v>-9.8609800639297461E-4</v>
      </c>
      <c r="M145" s="27">
        <f t="shared" si="16"/>
        <v>0.87797129251957784</v>
      </c>
      <c r="N145" s="1">
        <f>dt*gamma*H145</f>
        <v>1.4028625301564751E-3</v>
      </c>
      <c r="O145" s="1">
        <f>dt*gamma*(H145+I145/2)</f>
        <v>1.3683784390042552E-3</v>
      </c>
      <c r="P145" s="1">
        <f>dt*gamma*(H145+J145/2)</f>
        <v>1.3692042592707717E-3</v>
      </c>
      <c r="Q145" s="14">
        <f>dt*gamma*(H145+K145)</f>
        <v>1.3355065148309986E-3</v>
      </c>
      <c r="R145" s="17">
        <f t="shared" si="13"/>
        <v>0.99999999999999967</v>
      </c>
      <c r="S145" s="17">
        <f>(H145-H144)/dt</f>
        <v>-1.0596562488740975E-3</v>
      </c>
    </row>
    <row r="146" spans="2:19" x14ac:dyDescent="0.25">
      <c r="B146">
        <f t="shared" si="17"/>
        <v>114</v>
      </c>
      <c r="C146" s="31">
        <f t="shared" si="14"/>
        <v>0.10062698003012946</v>
      </c>
      <c r="D146" s="1">
        <f>-dt*beta*C146*H146</f>
        <v>-3.4941238332807979E-4</v>
      </c>
      <c r="E146" s="1">
        <f>-dt*beta*((C146+D146/2))*(H146+I146/2)</f>
        <v>-3.4022082031770078E-4</v>
      </c>
      <c r="F146" s="1">
        <f>-dt*beta*(C146+E146/2)*(H146+J146/2)</f>
        <v>-3.404425387099537E-4</v>
      </c>
      <c r="G146" s="14">
        <f>-dt*beta*(C146+F146)*(H146+K146)</f>
        <v>-3.3149047309692452E-4</v>
      </c>
      <c r="H146" s="24">
        <f t="shared" si="15"/>
        <v>2.0032805043369448E-2</v>
      </c>
      <c r="I146" s="1">
        <f t="shared" si="11"/>
        <v>-9.8610795289655025E-4</v>
      </c>
      <c r="J146" s="1">
        <f>-E146-dt*gamma*(H146+I146/2)</f>
        <v>-9.6242925081037735E-4</v>
      </c>
      <c r="K146" s="1">
        <f>-F146-dt*gamma*(H146+J146/2)</f>
        <v>-9.6299682248766351E-4</v>
      </c>
      <c r="L146" s="14">
        <f t="shared" si="12"/>
        <v>-9.3983007496186116E-4</v>
      </c>
      <c r="M146" s="27">
        <f t="shared" si="16"/>
        <v>0.87934021492650072</v>
      </c>
      <c r="N146" s="1">
        <f>dt*gamma*H146</f>
        <v>1.3355203362246299E-3</v>
      </c>
      <c r="O146" s="1">
        <f>dt*gamma*(H146+I146/2)</f>
        <v>1.3026500711280781E-3</v>
      </c>
      <c r="P146" s="1">
        <f>dt*gamma*(H146+J146/2)</f>
        <v>1.3034393611976172E-3</v>
      </c>
      <c r="Q146" s="14">
        <f>dt*gamma*(H146+K146)</f>
        <v>1.2713205480587857E-3</v>
      </c>
      <c r="R146" s="17">
        <f t="shared" si="13"/>
        <v>0.99999999999999967</v>
      </c>
      <c r="S146" s="17">
        <f>(H146-H145)/dt</f>
        <v>-1.0101329089776782E-3</v>
      </c>
    </row>
    <row r="147" spans="2:19" x14ac:dyDescent="0.25">
      <c r="B147">
        <f t="shared" si="17"/>
        <v>115</v>
      </c>
      <c r="C147" s="31">
        <f t="shared" si="14"/>
        <v>0.10028660843438274</v>
      </c>
      <c r="D147" s="1">
        <f>-dt*beta*C147*H147</f>
        <v>-3.3149415742811942E-4</v>
      </c>
      <c r="E147" s="1">
        <f>-dt*beta*((C147+D147/2))*(H147+I147/2)</f>
        <v>-3.2279116458257219E-4</v>
      </c>
      <c r="F147" s="1">
        <f>-dt*beta*(C147+E147/2)*(H147+J147/2)</f>
        <v>-3.2300152267997385E-4</v>
      </c>
      <c r="G147" s="14">
        <f>-dt*beta*(C147+F147)*(H147+K147)</f>
        <v>-3.1452446275587995E-4</v>
      </c>
      <c r="H147" s="24">
        <f t="shared" si="15"/>
        <v>1.9070006680960365E-2</v>
      </c>
      <c r="I147" s="1">
        <f t="shared" si="11"/>
        <v>-9.398396213025715E-4</v>
      </c>
      <c r="J147" s="1">
        <f>-E147-dt*gamma*(H147+I147/2)</f>
        <v>-9.1721462677136654E-4</v>
      </c>
      <c r="K147" s="1">
        <f>-F147-dt*gamma*(H147+J147/2)</f>
        <v>-9.1775843515833847E-4</v>
      </c>
      <c r="L147" s="14">
        <f t="shared" si="12"/>
        <v>-8.9562542029758855E-4</v>
      </c>
      <c r="M147" s="27">
        <f t="shared" si="16"/>
        <v>0.88064338488465654</v>
      </c>
      <c r="N147" s="1">
        <f>dt*gamma*H147</f>
        <v>1.271333778730691E-3</v>
      </c>
      <c r="O147" s="1">
        <f>dt*gamma*(H147+I147/2)</f>
        <v>1.2400057913539387E-3</v>
      </c>
      <c r="P147" s="1">
        <f>dt*gamma*(H147+J147/2)</f>
        <v>1.2407599578383123E-3</v>
      </c>
      <c r="Q147" s="14">
        <f>dt*gamma*(H147+K147)</f>
        <v>1.2101498830534684E-3</v>
      </c>
      <c r="R147" s="17">
        <f t="shared" si="13"/>
        <v>0.99999999999999967</v>
      </c>
      <c r="S147" s="17">
        <f>(H147-H146)/dt</f>
        <v>-9.6279836240908273E-4</v>
      </c>
    </row>
    <row r="148" spans="2:19" x14ac:dyDescent="0.25">
      <c r="B148">
        <f t="shared" si="17"/>
        <v>116</v>
      </c>
      <c r="C148" s="31">
        <f t="shared" si="14"/>
        <v>9.9963674435264549E-2</v>
      </c>
      <c r="D148" s="1">
        <f>-dt*beta*C148*H148</f>
        <v>-3.1452796574699593E-4</v>
      </c>
      <c r="E148" s="1">
        <f>-dt*beta*((C148+D148/2))*(H148+I148/2)</f>
        <v>-3.0628600719670006E-4</v>
      </c>
      <c r="F148" s="1">
        <f>-dt*beta*(C148+E148/2)*(H148+J148/2)</f>
        <v>-3.0648560734154555E-4</v>
      </c>
      <c r="G148" s="14">
        <f>-dt*beta*(C148+F148)*(H148+K148)</f>
        <v>-2.9845685532304595E-4</v>
      </c>
      <c r="H148" s="24">
        <f t="shared" si="15"/>
        <v>1.8152438153383771E-2</v>
      </c>
      <c r="I148" s="1">
        <f t="shared" si="11"/>
        <v>-8.9563457781192209E-4</v>
      </c>
      <c r="J148" s="1">
        <f>-E148-dt*gamma*(H148+I148/2)</f>
        <v>-8.7402205043515379E-4</v>
      </c>
      <c r="K148" s="1">
        <f>-F148-dt*gamma*(H148+J148/2)</f>
        <v>-8.7454286786953412E-4</v>
      </c>
      <c r="L148" s="14">
        <f t="shared" si="12"/>
        <v>-8.5340283037790301E-4</v>
      </c>
      <c r="M148" s="27">
        <f t="shared" si="16"/>
        <v>0.88188388741135137</v>
      </c>
      <c r="N148" s="1">
        <f>dt*gamma*H148</f>
        <v>1.210162543558918E-3</v>
      </c>
      <c r="O148" s="1">
        <f>dt*gamma*(H148+I148/2)</f>
        <v>1.1803080576318539E-3</v>
      </c>
      <c r="P148" s="1">
        <f>dt*gamma*(H148+J148/2)</f>
        <v>1.1810284752110797E-3</v>
      </c>
      <c r="Q148" s="14">
        <f>dt*gamma*(H148+K148)</f>
        <v>1.151859685700949E-3</v>
      </c>
      <c r="R148" s="17">
        <f t="shared" si="13"/>
        <v>0.99999999999999967</v>
      </c>
      <c r="S148" s="17">
        <f>(H148-H147)/dt</f>
        <v>-9.1756852757659407E-4</v>
      </c>
    </row>
    <row r="149" spans="2:19" x14ac:dyDescent="0.25">
      <c r="B149">
        <f t="shared" si="17"/>
        <v>117</v>
      </c>
      <c r="C149" s="31">
        <f t="shared" si="14"/>
        <v>9.9657253093573456E-2</v>
      </c>
      <c r="D149" s="1">
        <f>-dt*beta*C149*H149</f>
        <v>-2.9846018577604853E-4</v>
      </c>
      <c r="E149" s="1">
        <f>-dt*beta*((C149+D149/2))*(H149+I149/2)</f>
        <v>-2.9065341535580296E-4</v>
      </c>
      <c r="F149" s="1">
        <f>-dt*beta*(C149+E149/2)*(H149+J149/2)</f>
        <v>-2.9084282614748688E-4</v>
      </c>
      <c r="G149" s="14">
        <f>-dt*beta*(C149+F149)*(H149+K149)</f>
        <v>-2.832373164589885E-4</v>
      </c>
      <c r="H149" s="24">
        <f t="shared" si="15"/>
        <v>1.7278076945917237E-2</v>
      </c>
      <c r="I149" s="1">
        <f t="shared" si="11"/>
        <v>-8.5341161061843395E-4</v>
      </c>
      <c r="J149" s="1">
        <f>-E149-dt*gamma*(H149+I149/2)</f>
        <v>-8.3277132735139832E-4</v>
      </c>
      <c r="K149" s="1">
        <f>-F149-dt*gamma*(H149+J149/2)</f>
        <v>-8.3326992600194893E-4</v>
      </c>
      <c r="L149" s="14">
        <f t="shared" si="12"/>
        <v>-8.1308315153536394E-4</v>
      </c>
      <c r="M149" s="27">
        <f t="shared" si="16"/>
        <v>0.88306466996050903</v>
      </c>
      <c r="N149" s="1">
        <f>dt*gamma*H149</f>
        <v>1.1518717963944825E-3</v>
      </c>
      <c r="O149" s="1">
        <f>dt*gamma*(H149+I149/2)</f>
        <v>1.1234247427072013E-3</v>
      </c>
      <c r="P149" s="1">
        <f>dt*gamma*(H149+J149/2)</f>
        <v>1.1241127521494359E-3</v>
      </c>
      <c r="Q149" s="14">
        <f>dt*gamma*(H149+K149)</f>
        <v>1.0963204679943525E-3</v>
      </c>
      <c r="R149" s="17">
        <f t="shared" si="13"/>
        <v>0.99999999999999978</v>
      </c>
      <c r="S149" s="17">
        <f>(H149-H148)/dt</f>
        <v>-8.7436120746653412E-4</v>
      </c>
    </row>
    <row r="150" spans="2:19" x14ac:dyDescent="0.25">
      <c r="B150">
        <f t="shared" si="17"/>
        <v>118</v>
      </c>
      <c r="C150" s="31">
        <f t="shared" si="14"/>
        <v>9.9366471429366526E-2</v>
      </c>
      <c r="D150" s="1">
        <f>-dt*beta*C150*H150</f>
        <v>-2.8324048277291245E-4</v>
      </c>
      <c r="E150" s="1">
        <f>-dt*beta*((C150+D150/2))*(H150+I150/2)</f>
        <v>-2.7584462903146333E-4</v>
      </c>
      <c r="F150" s="1">
        <f>-dt*beta*(C150+E150/2)*(H150+J150/2)</f>
        <v>-2.7602438736605724E-4</v>
      </c>
      <c r="G150" s="14">
        <f>-dt*beta*(C150+F150)*(H150+K150)</f>
        <v>-2.6881857601080512E-4</v>
      </c>
      <c r="H150" s="24">
        <f t="shared" si="15"/>
        <v>1.6444980734440489E-2</v>
      </c>
      <c r="I150" s="1">
        <f t="shared" si="11"/>
        <v>-8.1309156618978684E-4</v>
      </c>
      <c r="J150" s="1">
        <f>-E150-dt*gamma*(H150+I150/2)</f>
        <v>-7.9338436772490983E-4</v>
      </c>
      <c r="K150" s="1">
        <f>-F150-dt*gamma*(H150+J150/2)</f>
        <v>-7.9386151600581184E-4</v>
      </c>
      <c r="L150" s="14">
        <f t="shared" si="12"/>
        <v>-7.7458937188483999E-4</v>
      </c>
      <c r="M150" s="27">
        <f t="shared" si="16"/>
        <v>0.88418854783619272</v>
      </c>
      <c r="N150" s="1">
        <f>dt*gamma*H150</f>
        <v>1.0963320489626993E-3</v>
      </c>
      <c r="O150" s="1">
        <f>dt*gamma*(H150+I150/2)</f>
        <v>1.0692289967563732E-3</v>
      </c>
      <c r="P150" s="1">
        <f>dt*gamma*(H150+J150/2)</f>
        <v>1.0698859033718691E-3</v>
      </c>
      <c r="Q150" s="14">
        <f>dt*gamma*(H150+K150)</f>
        <v>1.0434079478956451E-3</v>
      </c>
      <c r="R150" s="17">
        <f t="shared" si="13"/>
        <v>0.99999999999999978</v>
      </c>
      <c r="S150" s="17">
        <f>(H150-H149)/dt</f>
        <v>-8.3309621147674776E-4</v>
      </c>
    </row>
    <row r="151" spans="2:19" x14ac:dyDescent="0.25">
      <c r="B151">
        <f t="shared" si="17"/>
        <v>119</v>
      </c>
      <c r="C151" s="31">
        <f t="shared" si="14"/>
        <v>9.9090505247436733E-2</v>
      </c>
      <c r="D151" s="1">
        <f>-dt*beta*C151*H151</f>
        <v>-2.6882158619602882E-4</v>
      </c>
      <c r="E151" s="1">
        <f>-dt*beta*((C151+D151/2))*(H151+I151/2)</f>
        <v>-2.618138460582944E-4</v>
      </c>
      <c r="F151" s="1">
        <f>-dt*beta*(C151+E151/2)*(H151+J151/2)</f>
        <v>-2.6198445903435669E-4</v>
      </c>
      <c r="G151" s="14">
        <f>-dt*beta*(C151+F151)*(H151+K151)</f>
        <v>-2.5515622126226094E-4</v>
      </c>
      <c r="H151" s="24">
        <f t="shared" si="15"/>
        <v>1.5651285283517811E-2</v>
      </c>
      <c r="I151" s="1">
        <f t="shared" si="11"/>
        <v>-7.7459743270515851E-4</v>
      </c>
      <c r="J151" s="1">
        <f>-E151-dt*gamma*(H151+I151/2)</f>
        <v>-7.5578525841938759E-4</v>
      </c>
      <c r="K151" s="1">
        <f>-F151-dt*gamma*(H151+J151/2)</f>
        <v>-7.5624171791951772E-4</v>
      </c>
      <c r="L151" s="14">
        <f t="shared" si="12"/>
        <v>-7.3784668311095854E-4</v>
      </c>
      <c r="M151" s="27">
        <f t="shared" si="16"/>
        <v>0.88525820946904521</v>
      </c>
      <c r="N151" s="1">
        <f>dt*gamma*H151</f>
        <v>1.0434190189011873E-3</v>
      </c>
      <c r="O151" s="1">
        <f>dt*gamma*(H151+I151/2)</f>
        <v>1.017599104477682E-3</v>
      </c>
      <c r="P151" s="1">
        <f>dt*gamma*(H151+J151/2)</f>
        <v>1.0182261769538744E-3</v>
      </c>
      <c r="Q151" s="14">
        <f>dt*gamma*(H151+K151)</f>
        <v>9.9300290437321953E-4</v>
      </c>
      <c r="R151" s="17">
        <f t="shared" si="13"/>
        <v>0.99999999999999978</v>
      </c>
      <c r="S151" s="17">
        <f>(H151-H150)/dt</f>
        <v>-7.9369545092267818E-4</v>
      </c>
    </row>
    <row r="152" spans="2:19" x14ac:dyDescent="0.25">
      <c r="B152">
        <f t="shared" si="17"/>
        <v>120</v>
      </c>
      <c r="C152" s="31">
        <f t="shared" si="14"/>
        <v>9.8828576177829475E-2</v>
      </c>
      <c r="D152" s="1">
        <f>-dt*beta*C152*H152</f>
        <v>-2.5515908295498861E-4</v>
      </c>
      <c r="E152" s="1">
        <f>-dt*beta*((C152+D152/2))*(H152+I152/2)</f>
        <v>-2.4851802333607432E-4</v>
      </c>
      <c r="F152" s="1">
        <f>-dt*beta*(C152+E152/2)*(H152+J152/2)</f>
        <v>-2.4867997003590449E-4</v>
      </c>
      <c r="G152" s="14">
        <f>-dt*beta*(C152+F152)*(H152+K152)</f>
        <v>-2.4220850563717579E-4</v>
      </c>
      <c r="H152" s="24">
        <f t="shared" si="15"/>
        <v>1.4895202272102157E-2</v>
      </c>
      <c r="I152" s="1">
        <f t="shared" si="11"/>
        <v>-7.3785440185182181E-4</v>
      </c>
      <c r="J152" s="1">
        <f>-E152-dt*gamma*(H152+I152/2)</f>
        <v>-7.199003147423421E-4</v>
      </c>
      <c r="K152" s="1">
        <f>-F152-dt*gamma*(H152+J152/2)</f>
        <v>-7.2033683761282786E-4</v>
      </c>
      <c r="L152" s="14">
        <f t="shared" si="12"/>
        <v>-7.027825233287795E-4</v>
      </c>
      <c r="M152" s="27">
        <f t="shared" si="16"/>
        <v>0.88627622155006813</v>
      </c>
      <c r="N152" s="1">
        <f>dt*gamma*H152</f>
        <v>9.9301348480681042E-4</v>
      </c>
      <c r="O152" s="1">
        <f>dt*gamma*(H152+I152/2)</f>
        <v>9.6841833807841636E-4</v>
      </c>
      <c r="P152" s="1">
        <f>dt*gamma*(H152+J152/2)</f>
        <v>9.6901680764873235E-4</v>
      </c>
      <c r="Q152" s="14">
        <f>dt*gamma*(H152+K152)</f>
        <v>9.4499102896595524E-4</v>
      </c>
      <c r="R152" s="17">
        <f t="shared" si="13"/>
        <v>0.99999999999999978</v>
      </c>
      <c r="S152" s="17">
        <f>(H152-H151)/dt</f>
        <v>-7.5608301141565429E-4</v>
      </c>
    </row>
    <row r="153" spans="2:19" x14ac:dyDescent="0.25">
      <c r="B153">
        <f t="shared" si="17"/>
        <v>121</v>
      </c>
      <c r="C153" s="31">
        <f t="shared" si="14"/>
        <v>9.8579948915273455E-2</v>
      </c>
      <c r="D153" s="1">
        <f>-dt*beta*C153*H153</f>
        <v>-2.4221122611397429E-4</v>
      </c>
      <c r="E153" s="1">
        <f>-dt*beta*((C153+D153/2))*(H153+I153/2)</f>
        <v>-2.3591669284263835E-4</v>
      </c>
      <c r="F153" s="1">
        <f>-dt*beta*(C153+E153/2)*(H153+J153/2)</f>
        <v>-2.3607042599759168E-4</v>
      </c>
      <c r="G153" s="14">
        <f>-dt*beta*(C153+F153)*(H153+K153)</f>
        <v>-2.2993617160734013E-4</v>
      </c>
      <c r="H153" s="24">
        <f t="shared" si="15"/>
        <v>1.4175017067120333E-2</v>
      </c>
      <c r="I153" s="1">
        <f t="shared" si="11"/>
        <v>-7.0278991169404794E-4</v>
      </c>
      <c r="J153" s="1">
        <f>-E153-dt*gamma*(H153+I153/2)</f>
        <v>-6.8565811457558222E-4</v>
      </c>
      <c r="K153" s="1">
        <f>-F153-dt*gamma*(H153+J153/2)</f>
        <v>-6.8607544132457776E-4</v>
      </c>
      <c r="L153" s="14">
        <f t="shared" si="12"/>
        <v>-6.6932660344571032E-4</v>
      </c>
      <c r="M153" s="27">
        <f t="shared" si="16"/>
        <v>0.88724503401760602</v>
      </c>
      <c r="N153" s="1">
        <f>dt*gamma*H153</f>
        <v>9.4500113780802226E-4</v>
      </c>
      <c r="O153" s="1">
        <f>dt*gamma*(H153+I153/2)</f>
        <v>9.2157480741822059E-4</v>
      </c>
      <c r="P153" s="1">
        <f>dt*gamma*(H153+J153/2)</f>
        <v>9.2214586732216946E-4</v>
      </c>
      <c r="Q153" s="14">
        <f>dt*gamma*(H153+K153)</f>
        <v>8.9926277505305045E-4</v>
      </c>
      <c r="R153" s="17">
        <f t="shared" si="13"/>
        <v>0.99999999999999978</v>
      </c>
      <c r="S153" s="17">
        <f>(H153-H152)/dt</f>
        <v>-7.201852049818231E-4</v>
      </c>
    </row>
    <row r="154" spans="2:19" x14ac:dyDescent="0.25">
      <c r="B154">
        <f t="shared" si="17"/>
        <v>122</v>
      </c>
      <c r="C154" s="31">
        <f t="shared" si="14"/>
        <v>9.8343928642706496E-2</v>
      </c>
      <c r="D154" s="1">
        <f>-dt*beta*C154*H154</f>
        <v>-2.2993875779961048E-4</v>
      </c>
      <c r="E154" s="1">
        <f>-dt*beta*((C154+D154/2))*(H154+I154/2)</f>
        <v>-2.239717912626292E-4</v>
      </c>
      <c r="F154" s="1">
        <f>-dt*beta*(C154+E154/2)*(H154+J154/2)</f>
        <v>-2.2411773881053301E-4</v>
      </c>
      <c r="G154" s="14">
        <f>-dt*beta*(C154+F154)*(H154+K154)</f>
        <v>-2.1830228666099781E-4</v>
      </c>
      <c r="H154" s="24">
        <f t="shared" si="15"/>
        <v>1.348908646263032E-2</v>
      </c>
      <c r="I154" s="1">
        <f t="shared" si="11"/>
        <v>-6.693336730424109E-4</v>
      </c>
      <c r="J154" s="1">
        <f>-E154-dt*gamma*(H154+I154/2)</f>
        <v>-6.5298951714464512E-4</v>
      </c>
      <c r="K154" s="1">
        <f>-F154-dt*gamma*(H154+J154/2)</f>
        <v>-6.5338837479333349E-4</v>
      </c>
      <c r="L154" s="14">
        <f t="shared" si="12"/>
        <v>-6.3741091919480137E-4</v>
      </c>
      <c r="M154" s="27">
        <f t="shared" si="16"/>
        <v>0.88816698489466295</v>
      </c>
      <c r="N154" s="1">
        <f>dt*gamma*H154</f>
        <v>8.9927243084202135E-4</v>
      </c>
      <c r="O154" s="1">
        <f>dt*gamma*(H154+I154/2)</f>
        <v>8.7696130840727432E-4</v>
      </c>
      <c r="P154" s="1">
        <f>dt*gamma*(H154+J154/2)</f>
        <v>8.7750611360386645E-4</v>
      </c>
      <c r="Q154" s="14">
        <f>dt*gamma*(H154+K154)</f>
        <v>8.5571320585579912E-4</v>
      </c>
      <c r="R154" s="17">
        <f t="shared" si="13"/>
        <v>0.99999999999999978</v>
      </c>
      <c r="S154" s="17">
        <f>(H154-H153)/dt</f>
        <v>-6.8593060449001313E-4</v>
      </c>
    </row>
    <row r="155" spans="2:19" x14ac:dyDescent="0.25">
      <c r="B155">
        <f t="shared" si="17"/>
        <v>123</v>
      </c>
      <c r="C155" s="31">
        <f t="shared" si="14"/>
        <v>9.8119858625272005E-2</v>
      </c>
      <c r="D155" s="1">
        <f>-dt*beta*C155*H155</f>
        <v>-2.1830474516928191E-4</v>
      </c>
      <c r="E155" s="1">
        <f>-dt*beta*((C155+D155/2))*(H155+I155/2)</f>
        <v>-2.1264750213754094E-4</v>
      </c>
      <c r="F155" s="1">
        <f>-dt*beta*(C155+E155/2)*(H155+J155/2)</f>
        <v>-2.1278606867970658E-4</v>
      </c>
      <c r="G155" s="14">
        <f>-dt*beta*(C155+F155)*(H155+K155)</f>
        <v>-2.0727209128405425E-4</v>
      </c>
      <c r="H155" s="24">
        <f t="shared" si="15"/>
        <v>1.2835836399944792E-2</v>
      </c>
      <c r="I155" s="1">
        <f t="shared" si="11"/>
        <v>-6.3741768149370428E-4</v>
      </c>
      <c r="J155" s="1">
        <f>-E155-dt*gamma*(H155+I155/2)</f>
        <v>-6.2182766847565518E-4</v>
      </c>
      <c r="K155" s="1">
        <f>-F155-dt*gamma*(H155+J155/2)</f>
        <v>-6.2220876903409114E-4</v>
      </c>
      <c r="L155" s="14">
        <f t="shared" si="12"/>
        <v>-6.0696975077665911E-4</v>
      </c>
      <c r="M155" s="27">
        <f t="shared" si="16"/>
        <v>0.88904430497478293</v>
      </c>
      <c r="N155" s="1">
        <f>dt*gamma*H155</f>
        <v>8.5572242666298614E-4</v>
      </c>
      <c r="O155" s="1">
        <f>dt*gamma*(H155+I155/2)</f>
        <v>8.3447517061319609E-4</v>
      </c>
      <c r="P155" s="1">
        <f>dt*gamma*(H155+J155/2)</f>
        <v>8.3499483771379767E-4</v>
      </c>
      <c r="Q155" s="14">
        <f>dt*gamma*(H155+K155)</f>
        <v>8.1424184206071342E-4</v>
      </c>
      <c r="R155" s="17">
        <f t="shared" si="13"/>
        <v>0.99999999999999978</v>
      </c>
      <c r="S155" s="17">
        <f>(H155-H154)/dt</f>
        <v>-6.5325006268552796E-4</v>
      </c>
    </row>
    <row r="156" spans="2:19" x14ac:dyDescent="0.25">
      <c r="B156">
        <f t="shared" si="17"/>
        <v>124</v>
      </c>
      <c r="C156" s="31">
        <f t="shared" si="14"/>
        <v>9.7907117962257373E-2</v>
      </c>
      <c r="D156" s="1">
        <f>-dt*beta*C156*H156</f>
        <v>-2.0727442839209948E-4</v>
      </c>
      <c r="E156" s="1">
        <f>-dt*beta*((C156+D156/2))*(H156+I156/2)</f>
        <v>-2.0191010953452096E-4</v>
      </c>
      <c r="F156" s="1">
        <f>-dt*beta*(C156+E156/2)*(H156+J156/2)</f>
        <v>-2.0204167769932534E-4</v>
      </c>
      <c r="G156" s="14">
        <f>-dt*beta*(C156+F156)*(H156+K156)</f>
        <v>-1.9681285799428891E-4</v>
      </c>
      <c r="H156" s="24">
        <f t="shared" si="15"/>
        <v>1.221375968206315E-2</v>
      </c>
      <c r="I156" s="1">
        <f t="shared" si="11"/>
        <v>-6.0697621707877722E-4</v>
      </c>
      <c r="J156" s="1">
        <f>-E156-dt*gamma*(H156+I156/2)</f>
        <v>-5.9210799536706321E-4</v>
      </c>
      <c r="K156" s="1">
        <f>-F156-dt*gamma*(H156+J156/2)</f>
        <v>-5.924720345926492E-4</v>
      </c>
      <c r="L156" s="14">
        <f t="shared" si="12"/>
        <v>-5.7793965183707788E-4</v>
      </c>
      <c r="M156" s="27">
        <f t="shared" si="16"/>
        <v>0.88987912235567923</v>
      </c>
      <c r="N156" s="1">
        <f>dt*gamma*H156</f>
        <v>8.142506454708767E-4</v>
      </c>
      <c r="O156" s="1">
        <f>dt*gamma*(H156+I156/2)</f>
        <v>7.9401810490158412E-4</v>
      </c>
      <c r="P156" s="1">
        <f>dt*gamma*(H156+J156/2)</f>
        <v>7.9451371229197448E-4</v>
      </c>
      <c r="Q156" s="14">
        <f>dt*gamma*(H156+K156)</f>
        <v>7.7475250983136677E-4</v>
      </c>
      <c r="R156" s="17">
        <f t="shared" si="13"/>
        <v>0.99999999999999978</v>
      </c>
      <c r="S156" s="17">
        <f>(H156-H155)/dt</f>
        <v>-6.220767178816422E-4</v>
      </c>
    </row>
    <row r="157" spans="2:19" x14ac:dyDescent="0.25">
      <c r="B157">
        <f t="shared" si="17"/>
        <v>125</v>
      </c>
      <c r="C157" s="31">
        <f t="shared" si="14"/>
        <v>9.7705119485448355E-2</v>
      </c>
      <c r="D157" s="1">
        <f>-dt*beta*C157*H157</f>
        <v>-1.968150796828084E-4</v>
      </c>
      <c r="E157" s="1">
        <f>-dt*beta*((C157+D157/2))*(H157+I157/2)</f>
        <v>-1.9172786231571947E-4</v>
      </c>
      <c r="F157" s="1">
        <f>-dt*beta*(C157+E157/2)*(H157+J157/2)</f>
        <v>-1.918527940352395E-4</v>
      </c>
      <c r="G157" s="14">
        <f>-dt*beta*(C157+F157)*(H157+K157)</f>
        <v>-1.8689376054956805E-4</v>
      </c>
      <c r="H157" s="24">
        <f t="shared" si="15"/>
        <v>1.1621413693923936E-2</v>
      </c>
      <c r="I157" s="1">
        <f t="shared" si="11"/>
        <v>-5.7794583324545404E-4</v>
      </c>
      <c r="J157" s="1">
        <f>-E157-dt*gamma*(H157+I157/2)</f>
        <v>-5.6376818950436107E-4</v>
      </c>
      <c r="K157" s="1">
        <f>-F157-dt*gamma*(H157+J157/2)</f>
        <v>-5.6411584590954414E-4</v>
      </c>
      <c r="L157" s="14">
        <f t="shared" si="12"/>
        <v>-5.5025942931805809E-4</v>
      </c>
      <c r="M157" s="27">
        <f t="shared" si="16"/>
        <v>0.89067346682062742</v>
      </c>
      <c r="N157" s="1">
        <f>dt*gamma*H157</f>
        <v>7.7476091292826238E-4</v>
      </c>
      <c r="O157" s="1">
        <f>dt*gamma*(H157+I157/2)</f>
        <v>7.5549605182008059E-4</v>
      </c>
      <c r="P157" s="1">
        <f>dt*gamma*(H157+J157/2)</f>
        <v>7.5596863994478367E-4</v>
      </c>
      <c r="Q157" s="14">
        <f>dt*gamma*(H157+K157)</f>
        <v>7.3715318986762612E-4</v>
      </c>
      <c r="R157" s="17">
        <f t="shared" si="13"/>
        <v>0.99999999999999978</v>
      </c>
      <c r="S157" s="17">
        <f>(H157-H156)/dt</f>
        <v>-5.9234598813921388E-4</v>
      </c>
    </row>
    <row r="158" spans="2:19" x14ac:dyDescent="0.25">
      <c r="B158">
        <f t="shared" si="17"/>
        <v>126</v>
      </c>
      <c r="C158" s="31">
        <f t="shared" si="14"/>
        <v>9.7513307793292633E-2</v>
      </c>
      <c r="D158" s="1">
        <f>-dt*beta*C158*H158</f>
        <v>-1.8689587250965111E-4</v>
      </c>
      <c r="E158" s="1">
        <f>-dt*beta*((C158+D158/2))*(H158+I158/2)</f>
        <v>-1.8207084816719582E-4</v>
      </c>
      <c r="F158" s="1">
        <f>-dt*beta*(C158+E158/2)*(H158+J158/2)</f>
        <v>-1.8218948587291663E-4</v>
      </c>
      <c r="G158" s="14">
        <f>-dt*beta*(C158+F158)*(H158+K158)</f>
        <v>-1.7748575252495022E-4</v>
      </c>
      <c r="H158" s="24">
        <f t="shared" si="15"/>
        <v>1.1057418138358716E-2</v>
      </c>
      <c r="I158" s="1">
        <f t="shared" si="11"/>
        <v>-5.5026533671426333E-4</v>
      </c>
      <c r="J158" s="1">
        <f>-E158-dt*gamma*(H158+I158/2)</f>
        <v>-5.3674818316624311E-4</v>
      </c>
      <c r="K158" s="1">
        <f>-F158-dt*gamma*(H158+J158/2)</f>
        <v>-5.3708011724545629E-4</v>
      </c>
      <c r="L158" s="14">
        <f t="shared" si="12"/>
        <v>-5.2387011554926705E-4</v>
      </c>
      <c r="M158" s="27">
        <f t="shared" si="16"/>
        <v>0.89142927406834838</v>
      </c>
      <c r="N158" s="1">
        <f>dt*gamma*H158</f>
        <v>7.3716120922391441E-4</v>
      </c>
      <c r="O158" s="1">
        <f>dt*gamma*(H158+I158/2)</f>
        <v>7.1881903133343898E-4</v>
      </c>
      <c r="P158" s="1">
        <f>dt*gamma*(H158+J158/2)</f>
        <v>7.1926960311837298E-4</v>
      </c>
      <c r="Q158" s="14">
        <f>dt*gamma*(H158+K158)</f>
        <v>7.0135586807421729E-4</v>
      </c>
      <c r="R158" s="17">
        <f t="shared" si="13"/>
        <v>0.99999999999999978</v>
      </c>
      <c r="S158" s="17">
        <f>(H158-H157)/dt</f>
        <v>-5.6399555556521999E-4</v>
      </c>
    </row>
    <row r="159" spans="2:19" x14ac:dyDescent="0.25">
      <c r="B159">
        <f t="shared" si="17"/>
        <v>127</v>
      </c>
      <c r="C159" s="31">
        <f t="shared" si="14"/>
        <v>9.7331157411106831E-2</v>
      </c>
      <c r="D159" s="1">
        <f>-dt*beta*C159*H159</f>
        <v>-1.7748776017108538E-4</v>
      </c>
      <c r="E159" s="1">
        <f>-dt*beta*((C159+D159/2))*(H159+I159/2)</f>
        <v>-1.7291087661705815E-4</v>
      </c>
      <c r="F159" s="1">
        <f>-dt*beta*(C159+E159/2)*(H159+J159/2)</f>
        <v>-1.7302354436024494E-4</v>
      </c>
      <c r="G159" s="14">
        <f>-dt*beta*(C159+F159)*(H159+K159)</f>
        <v>-1.6856145452118175E-4</v>
      </c>
      <c r="H159" s="24">
        <f t="shared" si="15"/>
        <v>1.0520452796177561E-2</v>
      </c>
      <c r="I159" s="1">
        <f t="shared" si="11"/>
        <v>-5.2387575957408531E-4</v>
      </c>
      <c r="J159" s="1">
        <f>-E159-dt*gamma*(H159+I159/2)</f>
        <v>-5.1099011780897634E-4</v>
      </c>
      <c r="K159" s="1">
        <f>-F159-dt*gamma*(H159+J159/2)</f>
        <v>-5.1130697145795987E-4</v>
      </c>
      <c r="L159" s="14">
        <f t="shared" si="12"/>
        <v>-4.9871493379345828E-4</v>
      </c>
      <c r="M159" s="27">
        <f t="shared" si="16"/>
        <v>0.89214838979271538</v>
      </c>
      <c r="N159" s="1">
        <f>dt*gamma*H159</f>
        <v>7.0136351974517072E-4</v>
      </c>
      <c r="O159" s="1">
        <f>dt*gamma*(H159+I159/2)</f>
        <v>6.8390099442603455E-4</v>
      </c>
      <c r="P159" s="1">
        <f>dt*gamma*(H159+J159/2)</f>
        <v>6.843305158182048E-4</v>
      </c>
      <c r="Q159" s="14">
        <f>dt*gamma*(H159+K159)</f>
        <v>6.6727638831464006E-4</v>
      </c>
      <c r="R159" s="17">
        <f t="shared" si="13"/>
        <v>0.99999999999999978</v>
      </c>
      <c r="S159" s="17">
        <f>(H159-H158)/dt</f>
        <v>-5.369653421811553E-4</v>
      </c>
    </row>
    <row r="160" spans="2:19" x14ac:dyDescent="0.25">
      <c r="B160">
        <f t="shared" si="17"/>
        <v>128</v>
      </c>
      <c r="C160" s="31">
        <f t="shared" si="14"/>
        <v>9.7158171068332355E-2</v>
      </c>
      <c r="D160" s="1">
        <f>-dt*beta*C160*H160</f>
        <v>-1.6856336300386876E-4</v>
      </c>
      <c r="E160" s="1">
        <f>-dt*beta*((C160+D160/2))*(H160+I160/2)</f>
        <v>-1.6422137033715809E-4</v>
      </c>
      <c r="F160" s="1">
        <f>-dt*beta*(C160+E160/2)*(H160+J160/2)</f>
        <v>-1.6432837483907543E-4</v>
      </c>
      <c r="G160" s="14">
        <f>-dt*beta*(C160+F160)*(H160+K160)</f>
        <v>-1.6009504932891605E-4</v>
      </c>
      <c r="H160" s="24">
        <f t="shared" si="15"/>
        <v>1.0009255317527326E-2</v>
      </c>
      <c r="I160" s="1">
        <f t="shared" si="11"/>
        <v>-4.9872032483128624E-4</v>
      </c>
      <c r="J160" s="1">
        <f>-E160-dt*gamma*(H160+I160/2)</f>
        <v>-4.8643830667028732E-4</v>
      </c>
      <c r="K160" s="1">
        <f>-F160-dt*gamma*(H160+J160/2)</f>
        <v>-4.8674070277373671E-4</v>
      </c>
      <c r="L160" s="14">
        <f t="shared" si="12"/>
        <v>-4.7473925832132327E-4</v>
      </c>
      <c r="M160" s="27">
        <f t="shared" si="16"/>
        <v>0.89283257361414015</v>
      </c>
      <c r="N160" s="1">
        <f>dt*gamma*H160</f>
        <v>6.67283687835155E-4</v>
      </c>
      <c r="O160" s="1">
        <f>dt*gamma*(H160+I160/2)</f>
        <v>6.5065967700744538E-4</v>
      </c>
      <c r="P160" s="1">
        <f>dt*gamma*(H160+J160/2)</f>
        <v>6.5106907761281212E-4</v>
      </c>
      <c r="Q160" s="14">
        <f>dt*gamma*(H160+K160)</f>
        <v>6.348343076502393E-4</v>
      </c>
      <c r="R160" s="17">
        <f t="shared" si="13"/>
        <v>0.99999999999999978</v>
      </c>
      <c r="S160" s="17">
        <f>(H160-H159)/dt</f>
        <v>-5.1119747865023546E-4</v>
      </c>
    </row>
    <row r="161" spans="2:19" x14ac:dyDescent="0.25">
      <c r="B161">
        <f t="shared" ref="B161:B192" si="18">B160+dt</f>
        <v>129</v>
      </c>
      <c r="C161" s="31">
        <f t="shared" si="14"/>
        <v>9.6993878084551483E-2</v>
      </c>
      <c r="D161" s="1">
        <f>-dt*beta*C161*H161</f>
        <v>-1.6009686354684837E-4</v>
      </c>
      <c r="E161" s="1">
        <f>-dt*beta*((C161+D161/2))*(H161+I161/2)</f>
        <v>-1.5597726408176656E-4</v>
      </c>
      <c r="F161" s="1">
        <f>-dt*beta*(C161+E161/2)*(H161+J161/2)</f>
        <v>-1.5607889571855532E-4</v>
      </c>
      <c r="G161" s="14">
        <f>-dt*beta*(C161+F161)*(H161+K161)</f>
        <v>-1.5206218442951784E-4</v>
      </c>
      <c r="H161" s="24">
        <f t="shared" si="15"/>
        <v>9.5226190505205491E-3</v>
      </c>
      <c r="I161" s="1">
        <f t="shared" ref="I161:I224" si="19">-D161-dt*gamma*H161</f>
        <v>-4.7474440648785491E-4</v>
      </c>
      <c r="J161" s="1">
        <f>-E161-dt*gamma*(H161+I161/2)</f>
        <v>-4.6303919240334152E-4</v>
      </c>
      <c r="K161" s="1">
        <f>-F161-dt*gamma*(H161+J161/2)</f>
        <v>-4.6332773456936988E-4</v>
      </c>
      <c r="L161" s="14">
        <f t="shared" ref="L161:L224" si="20">-G161-dt*gamma*(H161+K161)</f>
        <v>-4.5189056996722737E-4</v>
      </c>
      <c r="M161" s="27">
        <f t="shared" si="16"/>
        <v>0.89348350286492784</v>
      </c>
      <c r="N161" s="1">
        <f>dt*gamma*H161</f>
        <v>6.3484127003470329E-4</v>
      </c>
      <c r="O161" s="1">
        <f>dt*gamma*(H161+I161/2)</f>
        <v>6.1901645648510808E-4</v>
      </c>
      <c r="P161" s="1">
        <f>dt*gamma*(H161+J161/2)</f>
        <v>6.1940663028792523E-4</v>
      </c>
      <c r="Q161" s="14">
        <f>dt*gamma*(H161+K161)</f>
        <v>6.0395275439674521E-4</v>
      </c>
      <c r="R161" s="17">
        <f t="shared" ref="R161:R224" si="21">C161+H161+M161</f>
        <v>0.99999999999999989</v>
      </c>
      <c r="S161" s="17">
        <f>(H161-H160)/dt</f>
        <v>-4.8663626700677642E-4</v>
      </c>
    </row>
    <row r="162" spans="2:19" x14ac:dyDescent="0.25">
      <c r="B162">
        <f t="shared" si="18"/>
        <v>130</v>
      </c>
      <c r="C162" s="31">
        <f t="shared" ref="C162:C212" si="22">C161+(1/6)*(D161+2*E161+2*F161+G161)</f>
        <v>9.683783285662198E-2</v>
      </c>
      <c r="D162" s="1">
        <f>-dt*beta*C162*H162</f>
        <v>-1.5206390904132509E-4</v>
      </c>
      <c r="E162" s="1">
        <f>-dt*beta*((C162+D162/2))*(H162+I162/2)</f>
        <v>-1.4815491067069373E-4</v>
      </c>
      <c r="F162" s="1">
        <f>-dt*beta*(C162+E162/2)*(H162+J162/2)</f>
        <v>-1.4825144439736227E-4</v>
      </c>
      <c r="G162" s="14">
        <f>-dt*beta*(C162+F162)*(H162+K162)</f>
        <v>-1.4443988126498346E-4</v>
      </c>
      <c r="H162" s="24">
        <f t="shared" ref="H162:H212" si="23">H161+(1/6)*(I161+2*J161+2*K161+L161)</f>
        <v>9.0593909121204647E-3</v>
      </c>
      <c r="I162" s="1">
        <f t="shared" si="19"/>
        <v>-4.5189548510003925E-4</v>
      </c>
      <c r="J162" s="1">
        <f>-E162-dt*gamma*(H162+I162/2)</f>
        <v>-4.4074130063400253E-4</v>
      </c>
      <c r="K162" s="1">
        <f>-F162-dt*gamma*(H162+J162/2)</f>
        <v>-4.410165730562019E-4</v>
      </c>
      <c r="L162" s="14">
        <f t="shared" si="20"/>
        <v>-4.3011840800596734E-4</v>
      </c>
      <c r="M162" s="27">
        <f t="shared" ref="M162:M225" si="24">M161+(1/6)*(N161+2*O161+2*P161+Q161)</f>
        <v>0.89410277623125745</v>
      </c>
      <c r="N162" s="1">
        <f>dt*gamma*H162</f>
        <v>6.0395939414136434E-4</v>
      </c>
      <c r="O162" s="1">
        <f>dt*gamma*(H162+I162/2)</f>
        <v>5.8889621130469628E-4</v>
      </c>
      <c r="P162" s="1">
        <f>dt*gamma*(H162+J162/2)</f>
        <v>5.892680174535642E-4</v>
      </c>
      <c r="Q162" s="14">
        <f>dt*gamma*(H162+K162)</f>
        <v>5.745582892709508E-4</v>
      </c>
      <c r="R162" s="17">
        <f t="shared" si="21"/>
        <v>0.99999999999999989</v>
      </c>
      <c r="S162" s="17">
        <f>(H162-H161)/dt</f>
        <v>-4.6322813840008435E-4</v>
      </c>
    </row>
    <row r="163" spans="2:19" x14ac:dyDescent="0.25">
      <c r="B163">
        <f t="shared" si="18"/>
        <v>131</v>
      </c>
      <c r="C163" s="31">
        <f t="shared" si="22"/>
        <v>9.6689613439881583E-2</v>
      </c>
      <c r="D163" s="1">
        <f>-dt*beta*C163*H163</f>
        <v>-1.4444152070052882E-4</v>
      </c>
      <c r="E163" s="1">
        <f>-dt*beta*((C163+D163/2))*(H163+I163/2)</f>
        <v>-1.4073199347369139E-4</v>
      </c>
      <c r="F163" s="1">
        <f>-dt*beta*(C163+E163/2)*(H163+J163/2)</f>
        <v>-1.408236896913551E-4</v>
      </c>
      <c r="G163" s="14">
        <f>-dt*beta*(C163+F163)*(H163+K163)</f>
        <v>-1.3720645075672628E-4</v>
      </c>
      <c r="H163" s="24">
        <f t="shared" si="23"/>
        <v>8.618469305372729E-3</v>
      </c>
      <c r="I163" s="1">
        <f t="shared" si="19"/>
        <v>-4.3012309965765304E-4</v>
      </c>
      <c r="J163" s="1">
        <f>-E163-dt*gamma*(H163+I163/2)</f>
        <v>-4.1949519022923534E-4</v>
      </c>
      <c r="K163" s="1">
        <f>-F163-dt*gamma*(H163+J163/2)</f>
        <v>-4.197577576591857E-4</v>
      </c>
      <c r="L163" s="14">
        <f t="shared" si="20"/>
        <v>-4.0937431909084327E-4</v>
      </c>
      <c r="M163" s="27">
        <f t="shared" si="24"/>
        <v>0.89469191725474562</v>
      </c>
      <c r="N163" s="1">
        <f>dt*gamma*H163</f>
        <v>5.7456462035818188E-4</v>
      </c>
      <c r="O163" s="1">
        <f>dt*gamma*(H163+I163/2)</f>
        <v>5.6022718370292673E-4</v>
      </c>
      <c r="P163" s="1">
        <f>dt*gamma*(H163+J163/2)</f>
        <v>5.6058144735054083E-4</v>
      </c>
      <c r="Q163" s="14">
        <f>dt*gamma*(H163+K163)</f>
        <v>5.4658076984756955E-4</v>
      </c>
      <c r="R163" s="17">
        <f t="shared" si="21"/>
        <v>0.99999999999999989</v>
      </c>
      <c r="S163" s="17">
        <f>(H163-H162)/dt</f>
        <v>-4.4092160674773576E-4</v>
      </c>
    </row>
    <row r="164" spans="2:19" x14ac:dyDescent="0.25">
      <c r="B164">
        <f t="shared" si="18"/>
        <v>132</v>
      </c>
      <c r="C164" s="31">
        <f t="shared" si="22"/>
        <v>9.654882021691702E-2</v>
      </c>
      <c r="D164" s="1">
        <f>-dt*beta*C164*H164</f>
        <v>-1.3720800922795745E-4</v>
      </c>
      <c r="E164" s="1">
        <f>-dt*beta*((C164+D164/2))*(H164+I164/2)</f>
        <v>-1.3368744489810185E-4</v>
      </c>
      <c r="F164" s="1">
        <f>-dt*beta*(C164+E164/2)*(H164+J164/2)</f>
        <v>-1.3377455026830171E-4</v>
      </c>
      <c r="G164" s="14">
        <f>-dt*beta*(C164+F164)*(H164+K164)</f>
        <v>-1.3034141459611828E-4</v>
      </c>
      <c r="H164" s="24">
        <f t="shared" si="23"/>
        <v>8.1988020862851733E-3</v>
      </c>
      <c r="I164" s="1">
        <f t="shared" si="19"/>
        <v>-4.0937879652438742E-4</v>
      </c>
      <c r="J164" s="1">
        <f>-E164-dt*gamma*(H164+I164/2)</f>
        <v>-3.9925340097009688E-4</v>
      </c>
      <c r="K164" s="1">
        <f>-F164-dt*gamma*(H164+J164/2)</f>
        <v>-3.9950380878503992E-4</v>
      </c>
      <c r="L164" s="14">
        <f t="shared" si="20"/>
        <v>-3.8961180390389061E-4</v>
      </c>
      <c r="M164" s="27">
        <f t="shared" si="24"/>
        <v>0.89525237769679777</v>
      </c>
      <c r="N164" s="1">
        <f>dt*gamma*H164</f>
        <v>5.4658680575234489E-4</v>
      </c>
      <c r="O164" s="1">
        <f>dt*gamma*(H164+I164/2)</f>
        <v>5.329408458681987E-4</v>
      </c>
      <c r="P164" s="1">
        <f>dt*gamma*(H164+J164/2)</f>
        <v>5.3327835905334162E-4</v>
      </c>
      <c r="Q164" s="14">
        <f>dt*gamma*(H164+K164)</f>
        <v>5.1995321850000886E-4</v>
      </c>
      <c r="R164" s="17">
        <f t="shared" si="21"/>
        <v>1</v>
      </c>
      <c r="S164" s="17">
        <f>(H164-H163)/dt</f>
        <v>-4.1966721908755569E-4</v>
      </c>
    </row>
    <row r="165" spans="2:19" x14ac:dyDescent="0.25">
      <c r="B165">
        <f t="shared" si="18"/>
        <v>133</v>
      </c>
      <c r="C165" s="31">
        <f t="shared" si="22"/>
        <v>9.6415074647890869E-2</v>
      </c>
      <c r="D165" s="1">
        <f>-dt*beta*C165*H165</f>
        <v>-1.3034289610747572E-4</v>
      </c>
      <c r="E165" s="1">
        <f>-dt*beta*((C165+D165/2))*(H165+I165/2)</f>
        <v>-1.2700137042294222E-4</v>
      </c>
      <c r="F165" s="1">
        <f>-dt*beta*(C165+E165/2)*(H165+J165/2)</f>
        <v>-1.2708411863259468E-4</v>
      </c>
      <c r="G165" s="14">
        <f>-dt*beta*(C165+F165)*(H165+K165)</f>
        <v>-1.238254318690998E-4</v>
      </c>
      <c r="H165" s="24">
        <f t="shared" si="23"/>
        <v>7.7993845829620809E-3</v>
      </c>
      <c r="I165" s="1">
        <f t="shared" si="19"/>
        <v>-3.8961607608999636E-4</v>
      </c>
      <c r="J165" s="1">
        <f>-E165-dt*gamma*(H165+I165/2)</f>
        <v>-3.7997039923819658E-4</v>
      </c>
      <c r="K165" s="1">
        <f>-F165-dt*gamma*(H165+J165/2)</f>
        <v>-3.802091735902708E-4</v>
      </c>
      <c r="L165" s="14">
        <f t="shared" si="20"/>
        <v>-3.7078626208902085E-4</v>
      </c>
      <c r="M165" s="27">
        <f t="shared" si="24"/>
        <v>0.89578554076914696</v>
      </c>
      <c r="N165" s="1">
        <f>dt*gamma*H165</f>
        <v>5.199589721974721E-4</v>
      </c>
      <c r="O165" s="1">
        <f>dt*gamma*(H165+I165/2)</f>
        <v>5.069717696611388E-4</v>
      </c>
      <c r="P165" s="1">
        <f>dt*gamma*(H165+J165/2)</f>
        <v>5.072932922228655E-4</v>
      </c>
      <c r="Q165" s="14">
        <f>dt*gamma*(H165+K165)</f>
        <v>4.9461169395812062E-4</v>
      </c>
      <c r="R165" s="17">
        <f t="shared" si="21"/>
        <v>0.99999999999999989</v>
      </c>
      <c r="S165" s="17">
        <f>(H165-H164)/dt</f>
        <v>-3.9941750332309241E-4</v>
      </c>
    </row>
    <row r="166" spans="2:19" x14ac:dyDescent="0.25">
      <c r="B166">
        <f t="shared" si="18"/>
        <v>134</v>
      </c>
      <c r="C166" s="31">
        <f t="shared" si="22"/>
        <v>9.628801809687626E-2</v>
      </c>
      <c r="D166" s="1">
        <f>-dt*beta*C166*H166</f>
        <v>-1.238268402274872E-4</v>
      </c>
      <c r="E166" s="1">
        <f>-dt*beta*((C166+D166/2))*(H166+I166/2)</f>
        <v>-1.2065497776028246E-4</v>
      </c>
      <c r="F166" s="1">
        <f>-dt*beta*(C166+E166/2)*(H166+J166/2)</f>
        <v>-1.207335902405534E-4</v>
      </c>
      <c r="G166" s="14">
        <f>-dt*beta*(C166+F166)*(H166+K166)</f>
        <v>-1.176402306131832E-4</v>
      </c>
      <c r="H166" s="24">
        <f t="shared" si="23"/>
        <v>7.4192576689894223E-3</v>
      </c>
      <c r="I166" s="1">
        <f t="shared" si="19"/>
        <v>-3.70790337705141E-4</v>
      </c>
      <c r="J166" s="1">
        <f>-E166-dt*gamma*(H166+I166/2)</f>
        <v>-3.61602522248841E-4</v>
      </c>
      <c r="K166" s="1">
        <f>-F166-dt*gamma*(H166+J166/2)</f>
        <v>-3.6183017028378007E-4</v>
      </c>
      <c r="L166" s="14">
        <f t="shared" si="20"/>
        <v>-3.5285493596719296E-4</v>
      </c>
      <c r="M166" s="27">
        <f t="shared" si="24"/>
        <v>0.8962927242341342</v>
      </c>
      <c r="N166" s="1">
        <f>dt*gamma*H166</f>
        <v>4.946171779326282E-4</v>
      </c>
      <c r="O166" s="1">
        <f>dt*gamma*(H166+I166/2)</f>
        <v>4.8225750000912345E-4</v>
      </c>
      <c r="P166" s="1">
        <f>dt*gamma*(H166+J166/2)</f>
        <v>4.8256376052433349E-4</v>
      </c>
      <c r="Q166" s="14">
        <f>dt*gamma*(H166+K166)</f>
        <v>4.7049516658037615E-4</v>
      </c>
      <c r="R166" s="17">
        <f t="shared" si="21"/>
        <v>0.99999999999999989</v>
      </c>
      <c r="S166" s="17">
        <f>(H166-H165)/dt</f>
        <v>-3.8012691397265857E-4</v>
      </c>
    </row>
    <row r="167" spans="2:19" x14ac:dyDescent="0.25">
      <c r="B167">
        <f t="shared" si="18"/>
        <v>135</v>
      </c>
      <c r="C167" s="31">
        <f t="shared" si="22"/>
        <v>9.61673107290692E-2</v>
      </c>
      <c r="D167" s="1">
        <f>-dt*beta*C167*H167</f>
        <v>-1.176415694375087E-4</v>
      </c>
      <c r="E167" s="1">
        <f>-dt*beta*((C167+D167/2))*(H167+I167/2)</f>
        <v>-1.1463051075918945E-4</v>
      </c>
      <c r="F167" s="1">
        <f>-dt*beta*(C167+E167/2)*(H167+J167/2)</f>
        <v>-1.1470519736134677E-4</v>
      </c>
      <c r="G167" s="14">
        <f>-dt*beta*(C167+F167)*(H167+K167)</f>
        <v>-1.1176854393808457E-4</v>
      </c>
      <c r="H167" s="24">
        <f t="shared" si="23"/>
        <v>7.0575058925331597E-3</v>
      </c>
      <c r="I167" s="1">
        <f t="shared" si="19"/>
        <v>-3.528588233980353E-4</v>
      </c>
      <c r="J167" s="1">
        <f>-E167-dt*gamma*(H167+I167/2)</f>
        <v>-3.4410792129642003E-4</v>
      </c>
      <c r="K167" s="1">
        <f>-F167-dt*gamma*(H167+J167/2)</f>
        <v>-3.443249314309832E-4</v>
      </c>
      <c r="L167" s="14">
        <f t="shared" si="20"/>
        <v>-3.357768534687272E-4</v>
      </c>
      <c r="M167" s="27">
        <f t="shared" si="24"/>
        <v>0.89677518337839757</v>
      </c>
      <c r="N167" s="1">
        <f>dt*gamma*H167</f>
        <v>4.7050039283554399E-4</v>
      </c>
      <c r="O167" s="1">
        <f>dt*gamma*(H167+I167/2)</f>
        <v>4.5873843205560948E-4</v>
      </c>
      <c r="P167" s="1">
        <f>dt*gamma*(H167+J167/2)</f>
        <v>4.5903012879232997E-4</v>
      </c>
      <c r="Q167" s="14">
        <f>dt*gamma*(H167+K167)</f>
        <v>4.4754539740681176E-4</v>
      </c>
      <c r="R167" s="17">
        <f t="shared" si="21"/>
        <v>0.99999999999999989</v>
      </c>
      <c r="S167" s="17">
        <f>(H167-H166)/dt</f>
        <v>-3.6175177645626257E-4</v>
      </c>
    </row>
    <row r="168" spans="2:19" x14ac:dyDescent="0.25">
      <c r="B168">
        <f t="shared" si="18"/>
        <v>136</v>
      </c>
      <c r="C168" s="31">
        <f t="shared" si="22"/>
        <v>9.6052630474133094E-2</v>
      </c>
      <c r="D168" s="1">
        <f>-dt*beta*C168*H168</f>
        <v>-1.1176981666838238E-4</v>
      </c>
      <c r="E168" s="1">
        <f>-dt*beta*((C168+D168/2))*(H168+I168/2)</f>
        <v>-1.089111876989579E-4</v>
      </c>
      <c r="F168" s="1">
        <f>-dt*beta*(C168+E168/2)*(H168+J168/2)</f>
        <v>-1.0898214733003495E-4</v>
      </c>
      <c r="G168" s="14">
        <f>-dt*beta*(C168+F168)*(H168+K168)</f>
        <v>-1.0619405037128735E-4</v>
      </c>
      <c r="H168" s="24">
        <f t="shared" si="23"/>
        <v>6.7132556621462315E-3</v>
      </c>
      <c r="I168" s="1">
        <f t="shared" si="19"/>
        <v>-3.3578056080803303E-4</v>
      </c>
      <c r="J168" s="1">
        <f>-E168-dt*gamma*(H168+I168/2)</f>
        <v>-3.2744650441718978E-4</v>
      </c>
      <c r="K168" s="1">
        <f>-F168-dt*gamma*(H168+J168/2)</f>
        <v>-3.276533466658074E-4</v>
      </c>
      <c r="L168" s="14">
        <f t="shared" si="20"/>
        <v>-3.1951277066074094E-4</v>
      </c>
      <c r="M168" s="27">
        <f t="shared" si="24"/>
        <v>0.89723411386372065</v>
      </c>
      <c r="N168" s="1">
        <f>dt*gamma*H168</f>
        <v>4.4755037747641542E-4</v>
      </c>
      <c r="O168" s="1">
        <f>dt*gamma*(H168+I168/2)</f>
        <v>4.3635769211614766E-4</v>
      </c>
      <c r="P168" s="1">
        <f>dt*gamma*(H168+J168/2)</f>
        <v>4.3663549399584238E-4</v>
      </c>
      <c r="Q168" s="14">
        <f>dt*gamma*(H168+K168)</f>
        <v>4.2570682103202826E-4</v>
      </c>
      <c r="R168" s="17">
        <f t="shared" si="21"/>
        <v>1</v>
      </c>
      <c r="S168" s="17">
        <f>(H168-H167)/dt</f>
        <v>-3.4425023038692822E-4</v>
      </c>
    </row>
    <row r="169" spans="2:19" x14ac:dyDescent="0.25">
      <c r="B169">
        <f t="shared" si="18"/>
        <v>137</v>
      </c>
      <c r="C169" s="31">
        <f t="shared" si="22"/>
        <v>9.5943672051283485E-2</v>
      </c>
      <c r="D169" s="1">
        <f>-dt*beta*C169*H169</f>
        <v>-1.061952602774308E-4</v>
      </c>
      <c r="E169" s="1">
        <f>-dt*beta*((C169+D169/2))*(H169+I169/2)</f>
        <v>-1.0348114364708394E-4</v>
      </c>
      <c r="F169" s="1">
        <f>-dt*beta*(C169+E169/2)*(H169+J169/2)</f>
        <v>-1.0354856486798254E-4</v>
      </c>
      <c r="G169" s="14">
        <f>-dt*beta*(C169+F169)*(H169+K169)</f>
        <v>-1.0090131811732156E-4</v>
      </c>
      <c r="H169" s="24">
        <f t="shared" si="23"/>
        <v>6.3856734898737697E-3</v>
      </c>
      <c r="I169" s="1">
        <f t="shared" si="19"/>
        <v>-3.1951630571415386E-4</v>
      </c>
      <c r="J169" s="1">
        <f>-E169-dt*gamma*(H169+I169/2)</f>
        <v>-3.1157987882069556E-4</v>
      </c>
      <c r="K169" s="1">
        <f>-F169-dt*gamma*(H169+J169/2)</f>
        <v>-3.1177700516291221E-4</v>
      </c>
      <c r="L169" s="14">
        <f t="shared" si="20"/>
        <v>-3.0402511419673559E-4</v>
      </c>
      <c r="M169" s="27">
        <f t="shared" si="24"/>
        <v>0.89767065445884275</v>
      </c>
      <c r="N169" s="1">
        <f>dt*gamma*H169</f>
        <v>4.2571156599158466E-4</v>
      </c>
      <c r="O169" s="1">
        <f>dt*gamma*(H169+I169/2)</f>
        <v>4.1506102246777952E-4</v>
      </c>
      <c r="P169" s="1">
        <f>dt*gamma*(H169+J169/2)</f>
        <v>4.1532557003089475E-4</v>
      </c>
      <c r="Q169" s="14">
        <f>dt*gamma*(H169+K169)</f>
        <v>4.0492643231405717E-4</v>
      </c>
      <c r="R169" s="17">
        <f t="shared" si="21"/>
        <v>1</v>
      </c>
      <c r="S169" s="17">
        <f>(H169-H168)/dt</f>
        <v>-3.2758217227246179E-4</v>
      </c>
    </row>
    <row r="170" spans="2:19" x14ac:dyDescent="0.25">
      <c r="B170">
        <f t="shared" si="18"/>
        <v>138</v>
      </c>
      <c r="C170" s="31">
        <f t="shared" si="22"/>
        <v>9.5840146052046007E-2</v>
      </c>
      <c r="D170" s="1">
        <f>-dt*beta*C170*H170</f>
        <v>-1.0090246830734052E-4</v>
      </c>
      <c r="E170" s="1">
        <f>-dt*beta*((C170+D170/2))*(H170+I170/2)</f>
        <v>-9.8325376583702499E-5</v>
      </c>
      <c r="F170" s="1">
        <f>-dt*beta*(C170+E170/2)*(H170+J170/2)</f>
        <v>-9.8389438172175107E-5</v>
      </c>
      <c r="G170" s="14">
        <f>-dt*beta*(C170+F170)*(H170+K170)</f>
        <v>-9.5875752944662768E-5</v>
      </c>
      <c r="H170" s="24">
        <f t="shared" si="23"/>
        <v>6.0739642918940856E-3</v>
      </c>
      <c r="I170" s="1">
        <f t="shared" si="19"/>
        <v>-3.0402848448559847E-4</v>
      </c>
      <c r="J170" s="1">
        <f>-E170-dt*gamma*(H170+I170/2)</f>
        <v>-2.964712933930499E-4</v>
      </c>
      <c r="K170" s="1">
        <f>-F170-dt*gamma*(H170+J170/2)</f>
        <v>-2.9665913817432886E-4</v>
      </c>
      <c r="L170" s="14">
        <f t="shared" si="20"/>
        <v>-2.8927792396998765E-4</v>
      </c>
      <c r="M170" s="27">
        <f t="shared" si="24"/>
        <v>0.89808588965605995</v>
      </c>
      <c r="N170" s="1">
        <f>dt*gamma*H170</f>
        <v>4.0493095279293902E-4</v>
      </c>
      <c r="O170" s="1">
        <f>dt*gamma*(H170+I170/2)</f>
        <v>3.947966699767524E-4</v>
      </c>
      <c r="P170" s="1">
        <f>dt*gamma*(H170+J170/2)</f>
        <v>3.95048576346504E-4</v>
      </c>
      <c r="Q170" s="14">
        <f>dt*gamma*(H170+K170)</f>
        <v>3.8515367691465042E-4</v>
      </c>
      <c r="R170" s="17">
        <f t="shared" si="21"/>
        <v>1</v>
      </c>
      <c r="S170" s="17">
        <f>(H170-H169)/dt</f>
        <v>-3.1170919797968415E-4</v>
      </c>
    </row>
    <row r="171" spans="2:19" x14ac:dyDescent="0.25">
      <c r="B171">
        <f t="shared" si="18"/>
        <v>139</v>
      </c>
      <c r="C171" s="31">
        <f t="shared" si="22"/>
        <v>9.5741778076918721E-2</v>
      </c>
      <c r="D171" s="1">
        <f>-dt*beta*C171*H171</f>
        <v>-9.5876846372677172E-5</v>
      </c>
      <c r="E171" s="1">
        <f>-dt*beta*((C171+D171/2))*(H171+I171/2)</f>
        <v>-9.3429697018218455E-5</v>
      </c>
      <c r="F171" s="1">
        <f>-dt*beta*(C171+E171/2)*(H171+J171/2)</f>
        <v>-9.3490568498994693E-5</v>
      </c>
      <c r="G171" s="14">
        <f>-dt*beta*(C171+F171)*(H171+K171)</f>
        <v>-9.1103549437116462E-5</v>
      </c>
      <c r="H171" s="24">
        <f t="shared" si="23"/>
        <v>5.7773697466290286E-3</v>
      </c>
      <c r="I171" s="1">
        <f t="shared" si="19"/>
        <v>-2.8928113673592473E-4</v>
      </c>
      <c r="J171" s="1">
        <f>-E171-dt*gamma*(H171+I171/2)</f>
        <v>-2.820855815325193E-4</v>
      </c>
      <c r="K171" s="1">
        <f>-F171-dt*gamma*(H171+J171/2)</f>
        <v>-2.8226456189185656E-4</v>
      </c>
      <c r="L171" s="14">
        <f t="shared" si="20"/>
        <v>-2.7523679621202832E-4</v>
      </c>
      <c r="M171" s="27">
        <f t="shared" si="24"/>
        <v>0.89848085217645235</v>
      </c>
      <c r="N171" s="1">
        <f>dt*gamma*H171</f>
        <v>3.8515798310860192E-4</v>
      </c>
      <c r="O171" s="1">
        <f>dt*gamma*(H171+I171/2)</f>
        <v>3.7551527855073774E-4</v>
      </c>
      <c r="P171" s="1">
        <f>dt*gamma*(H171+J171/2)</f>
        <v>3.7575513039085124E-4</v>
      </c>
      <c r="Q171" s="14">
        <f>dt*gamma*(H171+K171)</f>
        <v>3.6634034564914477E-4</v>
      </c>
      <c r="R171" s="17">
        <f t="shared" si="21"/>
        <v>1</v>
      </c>
      <c r="S171" s="17">
        <f>(H171-H170)/dt</f>
        <v>-2.9659454526505692E-4</v>
      </c>
    </row>
    <row r="172" spans="2:19" x14ac:dyDescent="0.25">
      <c r="B172">
        <f t="shared" si="18"/>
        <v>140</v>
      </c>
      <c r="C172" s="31">
        <f t="shared" si="22"/>
        <v>9.5648307922444678E-2</v>
      </c>
      <c r="D172" s="1">
        <f>-dt*beta*C172*H172</f>
        <v>-9.1104588910900582E-5</v>
      </c>
      <c r="E172" s="1">
        <f>-dt*beta*((C172+D172/2))*(H172+I172/2)</f>
        <v>-8.878068084581339E-5</v>
      </c>
      <c r="F172" s="1">
        <f>-dt*beta*(C172+E172/2)*(H172+J172/2)</f>
        <v>-8.8838522989975158E-5</v>
      </c>
      <c r="G172" s="14">
        <f>-dt*beta*(C172+F172)*(H172+K172)</f>
        <v>-8.6571645367555656E-5</v>
      </c>
      <c r="H172" s="24">
        <f t="shared" si="23"/>
        <v>5.4951667099962442E-3</v>
      </c>
      <c r="I172" s="1">
        <f t="shared" si="19"/>
        <v>-2.7523985842218239E-4</v>
      </c>
      <c r="J172" s="1">
        <f>-E172-dt*gamma*(H172+I172/2)</f>
        <v>-2.6838910453986348E-4</v>
      </c>
      <c r="K172" s="1">
        <f>-F172-dt*gamma*(H172+J172/2)</f>
        <v>-2.6855962085844568E-4</v>
      </c>
      <c r="L172" s="14">
        <f t="shared" si="20"/>
        <v>-2.6186882724163089E-4</v>
      </c>
      <c r="M172" s="27">
        <f t="shared" si="24"/>
        <v>0.89885652536755922</v>
      </c>
      <c r="N172" s="1">
        <f>dt*gamma*H172</f>
        <v>3.6634444733308296E-4</v>
      </c>
      <c r="O172" s="1">
        <f>dt*gamma*(H172+I172/2)</f>
        <v>3.5716978538567686E-4</v>
      </c>
      <c r="P172" s="1">
        <f>dt*gamma*(H172+J172/2)</f>
        <v>3.5739814384842084E-4</v>
      </c>
      <c r="Q172" s="14">
        <f>dt*gamma*(H172+K172)</f>
        <v>3.4844047260918653E-4</v>
      </c>
      <c r="R172" s="17">
        <f t="shared" si="21"/>
        <v>1.0000000000000002</v>
      </c>
      <c r="S172" s="17">
        <f>(H172-H171)/dt</f>
        <v>-2.8220303663278445E-4</v>
      </c>
    </row>
    <row r="173" spans="2:19" x14ac:dyDescent="0.25">
      <c r="B173">
        <f t="shared" si="18"/>
        <v>141</v>
      </c>
      <c r="C173" s="31">
        <f t="shared" si="22"/>
        <v>9.5559488815453009E-2</v>
      </c>
      <c r="D173" s="1">
        <f>-dt*beta*C173*H173</f>
        <v>-8.6572633555745949E-5</v>
      </c>
      <c r="E173" s="1">
        <f>-dt*beta*((C173+D173/2))*(H173+I173/2)</f>
        <v>-8.4365625211587034E-5</v>
      </c>
      <c r="F173" s="1">
        <f>-dt*beta*(C173+E173/2)*(H173+J173/2)</f>
        <v>-8.4420590507147528E-5</v>
      </c>
      <c r="G173" s="14">
        <f>-dt*beta*(C173+F173)*(H173+K173)</f>
        <v>-8.2267678971085169E-5</v>
      </c>
      <c r="H173" s="24">
        <f t="shared" si="23"/>
        <v>5.226665687252839E-3</v>
      </c>
      <c r="I173" s="1">
        <f t="shared" si="19"/>
        <v>-2.6187174559444334E-4</v>
      </c>
      <c r="J173" s="1">
        <f>-E173-dt*gamma*(H173+I173/2)</f>
        <v>-2.5534969575212078E-4</v>
      </c>
      <c r="K173" s="1">
        <f>-F173-dt*gamma*(H173+J173/2)</f>
        <v>-2.5551213211797103E-4</v>
      </c>
      <c r="L173" s="14">
        <f t="shared" si="20"/>
        <v>-2.4914255803790603E-4</v>
      </c>
      <c r="M173" s="27">
        <f t="shared" si="24"/>
        <v>0.89921384549729433</v>
      </c>
      <c r="N173" s="1">
        <f>dt*gamma*H173</f>
        <v>3.4844437915018927E-4</v>
      </c>
      <c r="O173" s="1">
        <f>dt*gamma*(H173+I173/2)</f>
        <v>3.397153209637078E-4</v>
      </c>
      <c r="P173" s="1">
        <f>dt*gamma*(H173+J173/2)</f>
        <v>3.3993272262511858E-4</v>
      </c>
      <c r="Q173" s="14">
        <f>dt*gamma*(H173+K173)</f>
        <v>3.3141023700899118E-4</v>
      </c>
      <c r="R173" s="17">
        <f t="shared" si="21"/>
        <v>1.0000000000000002</v>
      </c>
      <c r="S173" s="17">
        <f>(H173-H172)/dt</f>
        <v>-2.6850102274340523E-4</v>
      </c>
    </row>
    <row r="174" spans="2:19" x14ac:dyDescent="0.25">
      <c r="B174">
        <f t="shared" si="18"/>
        <v>142</v>
      </c>
      <c r="C174" s="31">
        <f t="shared" si="22"/>
        <v>9.547508669145896E-2</v>
      </c>
      <c r="D174" s="1">
        <f>-dt*beta*C174*H174</f>
        <v>-8.2268618410045902E-5</v>
      </c>
      <c r="E174" s="1">
        <f>-dt*beta*((C174+D174/2))*(H174+I174/2)</f>
        <v>-8.0172507168458642E-5</v>
      </c>
      <c r="F174" s="1">
        <f>-dt*beta*(C174+E174/2)*(H174+J174/2)</f>
        <v>-8.0224740263963256E-5</v>
      </c>
      <c r="G174" s="14">
        <f>-dt*beta*(C174+F174)*(H174+K174)</f>
        <v>-7.8179948912282597E-5</v>
      </c>
      <c r="H174" s="24">
        <f t="shared" si="23"/>
        <v>4.9712093606907506E-3</v>
      </c>
      <c r="I174" s="1">
        <f t="shared" si="19"/>
        <v>-2.4914533896933745E-4</v>
      </c>
      <c r="J174" s="1">
        <f>-E174-dt*gamma*(H174+I174/2)</f>
        <v>-2.4293660557861348E-4</v>
      </c>
      <c r="K174" s="1">
        <f>-F174-dt*gamma*(H174+J174/2)</f>
        <v>-2.4309133026279966E-4</v>
      </c>
      <c r="L174" s="14">
        <f t="shared" si="20"/>
        <v>-2.3702791978291415E-4</v>
      </c>
      <c r="M174" s="27">
        <f t="shared" si="24"/>
        <v>0.8995537039478505</v>
      </c>
      <c r="N174" s="1">
        <f>dt*gamma*H174</f>
        <v>3.3141395737938336E-4</v>
      </c>
      <c r="O174" s="1">
        <f>dt*gamma*(H174+I174/2)</f>
        <v>3.2310911274707212E-4</v>
      </c>
      <c r="P174" s="1">
        <f>dt*gamma*(H174+J174/2)</f>
        <v>3.233160705267629E-4</v>
      </c>
      <c r="Q174" s="14">
        <f>dt*gamma*(H174+K174)</f>
        <v>3.1520786869519674E-4</v>
      </c>
      <c r="R174" s="17">
        <f t="shared" si="21"/>
        <v>1.0000000000000002</v>
      </c>
      <c r="S174" s="17">
        <f>(H174-H173)/dt</f>
        <v>-2.5545632656208839E-4</v>
      </c>
    </row>
    <row r="175" spans="2:19" x14ac:dyDescent="0.25">
      <c r="B175">
        <f t="shared" si="18"/>
        <v>143</v>
      </c>
      <c r="C175" s="31">
        <f t="shared" si="22"/>
        <v>9.5394879514427766E-2</v>
      </c>
      <c r="D175" s="1">
        <f>-dt*beta*C175*H175</f>
        <v>-7.8180842012642905E-5</v>
      </c>
      <c r="E175" s="1">
        <f>-dt*beta*((C175+D175/2))*(H175+I175/2)</f>
        <v>-7.6189944931760969E-5</v>
      </c>
      <c r="F175" s="1">
        <f>-dt*beta*(C175+E175/2)*(H175+J175/2)</f>
        <v>-7.6239583054601195E-5</v>
      </c>
      <c r="G175" s="14">
        <f>-dt*beta*(C175+F175)*(H175+K175)</f>
        <v>-7.4297376757249717E-5</v>
      </c>
      <c r="H175" s="24">
        <f t="shared" si="23"/>
        <v>4.728171172284904E-3</v>
      </c>
      <c r="I175" s="1">
        <f t="shared" si="19"/>
        <v>-2.3703056947301735E-4</v>
      </c>
      <c r="J175" s="1">
        <f>-E175-dt*gamma*(H175+I175/2)</f>
        <v>-2.3112044757146537E-4</v>
      </c>
      <c r="K175" s="1">
        <f>-F175-dt*gamma*(H175+J175/2)</f>
        <v>-2.312678135120102E-4</v>
      </c>
      <c r="L175" s="14">
        <f t="shared" si="20"/>
        <v>-2.2549618049427648E-4</v>
      </c>
      <c r="M175" s="27">
        <f t="shared" si="24"/>
        <v>0.89987694931328754</v>
      </c>
      <c r="N175" s="1">
        <f>dt*gamma*H175</f>
        <v>3.1521141148566024E-4</v>
      </c>
      <c r="O175" s="1">
        <f>dt*gamma*(H175+I175/2)</f>
        <v>3.0731039250322636E-4</v>
      </c>
      <c r="P175" s="1">
        <f>dt*gamma*(H175+J175/2)</f>
        <v>3.0750739656661141E-4</v>
      </c>
      <c r="Q175" s="14">
        <f>dt*gamma*(H175+K175)</f>
        <v>2.9979355725152619E-4</v>
      </c>
      <c r="R175" s="17">
        <f t="shared" si="21"/>
        <v>1.0000000000000002</v>
      </c>
      <c r="S175" s="17">
        <f>(H175-H174)/dt</f>
        <v>-2.4303818840584659E-4</v>
      </c>
    </row>
    <row r="176" spans="2:19" x14ac:dyDescent="0.25">
      <c r="B176">
        <f t="shared" si="18"/>
        <v>144</v>
      </c>
      <c r="C176" s="31">
        <f t="shared" si="22"/>
        <v>9.5318656635303992E-2</v>
      </c>
      <c r="D176" s="1">
        <f>-dt*beta*C176*H176</f>
        <v>-7.4298225810125995E-5</v>
      </c>
      <c r="E176" s="1">
        <f>-dt*beta*((C176+D176/2))*(H176+I176/2)</f>
        <v>-7.2407161548845454E-5</v>
      </c>
      <c r="F176" s="1">
        <f>-dt*beta*(C176+E176/2)*(H176+J176/2)</f>
        <v>-7.2454334899859561E-5</v>
      </c>
      <c r="G176" s="14">
        <f>-dt*beta*(C176+F176)*(H176+K176)</f>
        <v>-7.0609471775936433E-5</v>
      </c>
      <c r="H176" s="24">
        <f t="shared" si="23"/>
        <v>4.4969539602625298E-3</v>
      </c>
      <c r="I176" s="1">
        <f t="shared" si="19"/>
        <v>-2.2549870487404263E-4</v>
      </c>
      <c r="J176" s="1">
        <f>-E176-dt*gamma*(H176+I176/2)</f>
        <v>-2.1987314563952181E-4</v>
      </c>
      <c r="K176" s="1">
        <f>-F176-dt*gamma*(H176+J176/2)</f>
        <v>-2.2001349092965836E-4</v>
      </c>
      <c r="L176" s="14">
        <f t="shared" si="20"/>
        <v>-2.1451989284625498E-4</v>
      </c>
      <c r="M176" s="27">
        <f t="shared" si="24"/>
        <v>0.90018438940443368</v>
      </c>
      <c r="N176" s="1">
        <f>dt*gamma*H176</f>
        <v>2.9979693068416864E-4</v>
      </c>
      <c r="O176" s="1">
        <f>dt*gamma*(H176+I176/2)</f>
        <v>2.9228030718836726E-4</v>
      </c>
      <c r="P176" s="1">
        <f>dt*gamma*(H176+J176/2)</f>
        <v>2.9246782582951792E-4</v>
      </c>
      <c r="Q176" s="14">
        <f>dt*gamma*(H176+K176)</f>
        <v>2.8512936462219139E-4</v>
      </c>
      <c r="R176" s="17">
        <f t="shared" si="21"/>
        <v>1.0000000000000002</v>
      </c>
      <c r="S176" s="17">
        <f>(H176-H175)/dt</f>
        <v>-2.3121721202237419E-4</v>
      </c>
    </row>
    <row r="177" spans="2:19" x14ac:dyDescent="0.25">
      <c r="B177">
        <f t="shared" si="18"/>
        <v>145</v>
      </c>
      <c r="C177" s="31">
        <f t="shared" si="22"/>
        <v>9.524621818689008E-2</v>
      </c>
      <c r="D177" s="1">
        <f>-dt*beta*C177*H177</f>
        <v>-7.061027895885305E-5</v>
      </c>
      <c r="E177" s="1">
        <f>-dt*beta*((C177+D177/2))*(H177+I177/2)</f>
        <v>-6.8813950816106316E-5</v>
      </c>
      <c r="F177" s="1">
        <f>-dt*beta*(C177+E177/2)*(H177+J177/2)</f>
        <v>-6.8858782941931987E-5</v>
      </c>
      <c r="G177" s="14">
        <f>-dt*beta*(C177+F177)*(H177+K177)</f>
        <v>-6.7106297913687661E-5</v>
      </c>
      <c r="H177" s="24">
        <f t="shared" si="23"/>
        <v>4.2769886484527531E-3</v>
      </c>
      <c r="I177" s="1">
        <f t="shared" si="19"/>
        <v>-2.1452229760466382E-4</v>
      </c>
      <c r="J177" s="1">
        <f>-E177-dt*gamma*(H177+I177/2)</f>
        <v>-2.0916788249392175E-4</v>
      </c>
      <c r="K177" s="1">
        <f>-F177-dt*gamma*(H177+J177/2)</f>
        <v>-2.0930153087178751E-4</v>
      </c>
      <c r="L177" s="14">
        <f t="shared" si="20"/>
        <v>-2.0407284325837669E-4</v>
      </c>
      <c r="M177" s="27">
        <f t="shared" si="24"/>
        <v>0.90047679316465734</v>
      </c>
      <c r="N177" s="1">
        <f>dt*gamma*H177</f>
        <v>2.8513257656351688E-4</v>
      </c>
      <c r="O177" s="1">
        <f>dt*gamma*(H177+I177/2)</f>
        <v>2.7798183331002808E-4</v>
      </c>
      <c r="P177" s="1">
        <f>dt*gamma*(H177+J177/2)</f>
        <v>2.7816031381371948E-4</v>
      </c>
      <c r="Q177" s="14">
        <f>dt*gamma*(H177+K177)</f>
        <v>2.7117914117206435E-4</v>
      </c>
      <c r="R177" s="17">
        <f t="shared" si="21"/>
        <v>1.0000000000000002</v>
      </c>
      <c r="S177" s="17">
        <f>(H177-H176)/dt</f>
        <v>-2.199653118097767E-4</v>
      </c>
    </row>
    <row r="178" spans="2:19" x14ac:dyDescent="0.25">
      <c r="B178">
        <f t="shared" si="18"/>
        <v>146</v>
      </c>
      <c r="C178" s="31">
        <f t="shared" si="22"/>
        <v>9.5177374512825305E-2</v>
      </c>
      <c r="D178" s="1">
        <f>-dt*beta*C178*H178</f>
        <v>-6.7107065296209771E-5</v>
      </c>
      <c r="E178" s="1">
        <f>-dt*beta*((C178+D178/2))*(H178+I178/2)</f>
        <v>-6.5400645288738355E-5</v>
      </c>
      <c r="F178" s="1">
        <f>-dt*beta*(C178+E178/2)*(H178+J178/2)</f>
        <v>-6.5443253433282474E-5</v>
      </c>
      <c r="G178" s="14">
        <f>-dt*beta*(C178+F178)*(H178+K178)</f>
        <v>-6.3778442783323731E-5</v>
      </c>
      <c r="H178" s="24">
        <f t="shared" si="23"/>
        <v>4.0677329871870102E-3</v>
      </c>
      <c r="I178" s="1">
        <f t="shared" si="19"/>
        <v>-2.040751338495909E-4</v>
      </c>
      <c r="J178" s="1">
        <f>-E178-dt*gamma*(H178+I178/2)</f>
        <v>-1.9897904939540927E-4</v>
      </c>
      <c r="K178" s="1">
        <f>-F178-dt*gamma*(H178+J178/2)</f>
        <v>-1.991063107326712E-4</v>
      </c>
      <c r="L178" s="14">
        <f t="shared" si="20"/>
        <v>-1.9413000231363218E-4</v>
      </c>
      <c r="M178" s="27">
        <f t="shared" si="24"/>
        <v>0.90075489249998786</v>
      </c>
      <c r="N178" s="1">
        <f>dt*gamma*H178</f>
        <v>2.7118219914580067E-4</v>
      </c>
      <c r="O178" s="1">
        <f>dt*gamma*(H178+I178/2)</f>
        <v>2.6437969468414763E-4</v>
      </c>
      <c r="P178" s="1">
        <f>dt*gamma*(H178+J178/2)</f>
        <v>2.6454956416595369E-4</v>
      </c>
      <c r="Q178" s="14">
        <f>dt*gamma*(H178+K178)</f>
        <v>2.5790844509695593E-4</v>
      </c>
      <c r="R178" s="17">
        <f t="shared" si="21"/>
        <v>1.0000000000000002</v>
      </c>
      <c r="S178" s="17">
        <f>(H178-H177)/dt</f>
        <v>-2.0925566126574289E-4</v>
      </c>
    </row>
    <row r="179" spans="2:19" x14ac:dyDescent="0.25">
      <c r="B179">
        <f t="shared" si="18"/>
        <v>147</v>
      </c>
      <c r="C179" s="31">
        <f t="shared" si="22"/>
        <v>9.5111945628571379E-2</v>
      </c>
      <c r="D179" s="1">
        <f>-dt*beta*C179*H179</f>
        <v>-6.3779172332414479E-5</v>
      </c>
      <c r="E179" s="1">
        <f>-dt*beta*((C179+D179/2))*(H179+I179/2)</f>
        <v>-6.2158086240373102E-5</v>
      </c>
      <c r="F179" s="1">
        <f>-dt*beta*(C179+E179/2)*(H179+J179/2)</f>
        <v>-6.2198581676670917E-5</v>
      </c>
      <c r="G179" s="14">
        <f>-dt*beta*(C179+F179)*(H179+K179)</f>
        <v>-6.0616988540394376E-5</v>
      </c>
      <c r="H179" s="24">
        <f t="shared" si="23"/>
        <v>3.8686703444504463E-3</v>
      </c>
      <c r="I179" s="1">
        <f t="shared" si="19"/>
        <v>-1.9413218396428192E-4</v>
      </c>
      <c r="J179" s="1">
        <f>-E179-dt*gamma*(H179+I179/2)</f>
        <v>-1.8928219725751391E-4</v>
      </c>
      <c r="K179" s="1">
        <f>-F179-dt*gamma*(H179+J179/2)</f>
        <v>-1.8940336804477504E-4</v>
      </c>
      <c r="L179" s="14">
        <f t="shared" si="20"/>
        <v>-1.84667476553317E-4</v>
      </c>
      <c r="M179" s="27">
        <f t="shared" si="24"/>
        <v>0.90101938402697834</v>
      </c>
      <c r="N179" s="1">
        <f>dt*gamma*H179</f>
        <v>2.579113562966964E-4</v>
      </c>
      <c r="O179" s="1">
        <f>dt*gamma*(H179+I179/2)</f>
        <v>2.5144028349788702E-4</v>
      </c>
      <c r="P179" s="1">
        <f>dt*gamma*(H179+J179/2)</f>
        <v>2.5160194972144597E-4</v>
      </c>
      <c r="Q179" s="14">
        <f>dt*gamma*(H179+K179)</f>
        <v>2.4528446509371139E-4</v>
      </c>
      <c r="R179" s="17">
        <f t="shared" si="21"/>
        <v>1.0000000000000002</v>
      </c>
      <c r="S179" s="17">
        <f>(H179-H178)/dt</f>
        <v>-1.9906264273656391E-4</v>
      </c>
    </row>
    <row r="180" spans="2:19" x14ac:dyDescent="0.25">
      <c r="B180">
        <f t="shared" si="18"/>
        <v>148</v>
      </c>
      <c r="C180" s="31">
        <f t="shared" si="22"/>
        <v>9.5049760712453565E-2</v>
      </c>
      <c r="D180" s="1">
        <f>-dt*beta*C180*H180</f>
        <v>-6.0617682125509579E-5</v>
      </c>
      <c r="E180" s="1">
        <f>-dt*beta*((C180+D180/2))*(H180+I180/2)</f>
        <v>-5.9077595440582139E-5</v>
      </c>
      <c r="F180" s="1">
        <f>-dt*beta*(C180+E180/2)*(H180+J180/2)</f>
        <v>-5.9116083784232706E-5</v>
      </c>
      <c r="G180" s="14">
        <f>-dt*beta*(C180+F180)*(H180+K180)</f>
        <v>-5.7613484514636839E-5</v>
      </c>
      <c r="H180" s="24">
        <f t="shared" si="23"/>
        <v>3.6793085459300833E-3</v>
      </c>
      <c r="I180" s="1">
        <f t="shared" si="19"/>
        <v>-1.846695542698293E-4</v>
      </c>
      <c r="J180" s="1">
        <f>-E180-dt*gamma*(H180+I180/2)</f>
        <v>-1.8005398914576246E-4</v>
      </c>
      <c r="K180" s="1">
        <f>-F180-dt*gamma*(H180+J180/2)</f>
        <v>-1.801693529729141E-4</v>
      </c>
      <c r="L180" s="14">
        <f t="shared" si="20"/>
        <v>-1.756624616825078E-4</v>
      </c>
      <c r="M180" s="27">
        <f t="shared" si="24"/>
        <v>0.90127093074161657</v>
      </c>
      <c r="N180" s="1">
        <f>dt*gamma*H180</f>
        <v>2.4528723639533886E-4</v>
      </c>
      <c r="O180" s="1">
        <f>dt*gamma*(H180+I180/2)</f>
        <v>2.3913158458634459E-4</v>
      </c>
      <c r="P180" s="1">
        <f>dt*gamma*(H180+J180/2)</f>
        <v>2.392854367571468E-4</v>
      </c>
      <c r="Q180" s="14">
        <f>dt*gamma*(H180+K180)</f>
        <v>2.3327594619714463E-4</v>
      </c>
      <c r="R180" s="17">
        <f t="shared" si="21"/>
        <v>1.0000000000000002</v>
      </c>
      <c r="S180" s="17">
        <f>(H180-H179)/dt</f>
        <v>-1.8936179852036298E-4</v>
      </c>
    </row>
    <row r="181" spans="2:19" x14ac:dyDescent="0.25">
      <c r="B181">
        <f t="shared" si="18"/>
        <v>149</v>
      </c>
      <c r="C181" s="31">
        <f t="shared" si="22"/>
        <v>9.4990657624938607E-2</v>
      </c>
      <c r="D181" s="1">
        <f>-dt*beta*C181*H181</f>
        <v>-5.7614143912568719E-5</v>
      </c>
      <c r="E181" s="1">
        <f>-dt*beta*((C181+D181/2))*(H181+I181/2)</f>
        <v>-5.6150948628186938E-5</v>
      </c>
      <c r="F181" s="1">
        <f>-dt*beta*(C181+E181/2)*(H181+J181/2)</f>
        <v>-5.6187530133471494E-5</v>
      </c>
      <c r="G181" s="14">
        <f>-dt*beta*(C181+F181)*(H181+K181)</f>
        <v>-5.4759921480200692E-5</v>
      </c>
      <c r="H181" s="24">
        <f t="shared" si="23"/>
        <v>3.4991787625651351E-3</v>
      </c>
      <c r="I181" s="1">
        <f t="shared" si="19"/>
        <v>-1.7566444025844029E-4</v>
      </c>
      <c r="J181" s="1">
        <f>-E181-dt*gamma*(H181+I181/2)</f>
        <v>-1.7127215420087403E-4</v>
      </c>
      <c r="K181" s="1">
        <f>-F181-dt*gamma*(H181+J181/2)</f>
        <v>-1.7138198223084171E-4</v>
      </c>
      <c r="L181" s="14">
        <f t="shared" si="20"/>
        <v>-1.670931972087522E-4</v>
      </c>
      <c r="M181" s="27">
        <f t="shared" si="24"/>
        <v>0.90151016361249647</v>
      </c>
      <c r="N181" s="1">
        <f>dt*gamma*H181</f>
        <v>2.33278584171009E-4</v>
      </c>
      <c r="O181" s="1">
        <f>dt*gamma*(H181+I181/2)</f>
        <v>2.2742310282906097E-4</v>
      </c>
      <c r="P181" s="1">
        <f>dt*gamma*(H181+J181/2)</f>
        <v>2.275695123643132E-4</v>
      </c>
      <c r="Q181" s="14">
        <f>dt*gamma*(H181+K181)</f>
        <v>2.2185311868895289E-4</v>
      </c>
      <c r="R181" s="17">
        <f t="shared" si="21"/>
        <v>1.0000000000000002</v>
      </c>
      <c r="S181" s="17">
        <f>(H181-H180)/dt</f>
        <v>-1.8012978336494822E-4</v>
      </c>
    </row>
    <row r="182" spans="2:19" x14ac:dyDescent="0.25">
      <c r="B182">
        <f t="shared" si="18"/>
        <v>150</v>
      </c>
      <c r="C182" s="31">
        <f t="shared" si="22"/>
        <v>9.4934482454452587E-2</v>
      </c>
      <c r="D182" s="1">
        <f>-dt*beta*C182*H182</f>
        <v>-5.4760548379682718E-5</v>
      </c>
      <c r="E182" s="1">
        <f>-dt*beta*((C182+D182/2))*(H182+I182/2)</f>
        <v>-5.3370350567441916E-5</v>
      </c>
      <c r="F182" s="1">
        <f>-dt*beta*(C182+E182/2)*(H182+J182/2)</f>
        <v>-5.3405120407159301E-5</v>
      </c>
      <c r="G182" s="14">
        <f>-dt*beta*(C182+F182)*(H182+K182)</f>
        <v>-5.2048707455953263E-5</v>
      </c>
      <c r="H182" s="24">
        <f t="shared" si="23"/>
        <v>3.3278344441766976E-3</v>
      </c>
      <c r="I182" s="1">
        <f t="shared" si="19"/>
        <v>-1.6709508123209711E-4</v>
      </c>
      <c r="J182" s="1">
        <f>-E182-dt*gamma*(H182+I182/2)</f>
        <v>-1.6291544300326799E-4</v>
      </c>
      <c r="K182" s="1">
        <f>-F182-dt*gamma*(H182+J182/2)</f>
        <v>-1.6301999443784493E-4</v>
      </c>
      <c r="L182" s="14">
        <f t="shared" si="20"/>
        <v>-1.5893892252663691E-4</v>
      </c>
      <c r="M182" s="27">
        <f t="shared" si="24"/>
        <v>0.90173768310137092</v>
      </c>
      <c r="N182" s="1">
        <f>dt*gamma*H182</f>
        <v>2.2185562961177984E-4</v>
      </c>
      <c r="O182" s="1">
        <f>dt*gamma*(H182+I182/2)</f>
        <v>2.1628579357070991E-4</v>
      </c>
      <c r="P182" s="1">
        <f>dt*gamma*(H182+J182/2)</f>
        <v>2.1642511484500424E-4</v>
      </c>
      <c r="Q182" s="14">
        <f>dt*gamma*(H182+K182)</f>
        <v>2.1098762998259017E-4</v>
      </c>
      <c r="R182" s="17">
        <f t="shared" si="21"/>
        <v>1.0000000000000002</v>
      </c>
      <c r="S182" s="17">
        <f>(H182-H181)/dt</f>
        <v>-1.713443183884375E-4</v>
      </c>
    </row>
    <row r="183" spans="2:19" x14ac:dyDescent="0.25">
      <c r="B183">
        <f t="shared" si="18"/>
        <v>151</v>
      </c>
      <c r="C183" s="31">
        <f t="shared" si="22"/>
        <v>9.488108908815511E-2</v>
      </c>
      <c r="D183" s="1">
        <f>-dt*beta*C183*H183</f>
        <v>-5.2049303462037206E-5</v>
      </c>
      <c r="E183" s="1">
        <f>-dt*beta*((C183+D183/2))*(H183+I183/2)</f>
        <v>-5.0728411582541682E-5</v>
      </c>
      <c r="F183" s="1">
        <f>-dt*beta*(C183+E183/2)*(H183+J183/2)</f>
        <v>-5.0761460112526025E-5</v>
      </c>
      <c r="G183" s="14">
        <f>-dt*beta*(C183+F183)*(H183+K183)</f>
        <v>-4.9472644935214713E-5</v>
      </c>
      <c r="H183" s="24">
        <f t="shared" si="23"/>
        <v>3.1648502977365375E-3</v>
      </c>
      <c r="I183" s="1">
        <f t="shared" si="19"/>
        <v>-1.5894071638706528E-4</v>
      </c>
      <c r="J183" s="1">
        <f>-E183-dt*gamma*(H183+I183/2)</f>
        <v>-1.5496358438699196E-4</v>
      </c>
      <c r="K183" s="1">
        <f>-F183-dt*gamma*(H183+J183/2)</f>
        <v>-1.5506310692367672E-4</v>
      </c>
      <c r="L183" s="14">
        <f t="shared" si="20"/>
        <v>-1.5117983445230934E-4</v>
      </c>
      <c r="M183" s="27">
        <f t="shared" si="24"/>
        <v>0.90195406061410854</v>
      </c>
      <c r="N183" s="1">
        <f>dt*gamma*H183</f>
        <v>2.1099001984910249E-4</v>
      </c>
      <c r="O183" s="1">
        <f>dt*gamma*(H183+I183/2)</f>
        <v>2.0569199596953366E-4</v>
      </c>
      <c r="P183" s="1">
        <f>dt*gamma*(H183+J183/2)</f>
        <v>2.0582456703620275E-4</v>
      </c>
      <c r="Q183" s="14">
        <f>dt*gamma*(H183+K183)</f>
        <v>2.0065247938752406E-4</v>
      </c>
      <c r="R183" s="17">
        <f t="shared" si="21"/>
        <v>1.0000000000000002</v>
      </c>
      <c r="S183" s="17">
        <f>(H183-H182)/dt</f>
        <v>-1.6298414644016004E-4</v>
      </c>
    </row>
    <row r="184" spans="2:19" x14ac:dyDescent="0.25">
      <c r="B184">
        <f t="shared" si="18"/>
        <v>152</v>
      </c>
      <c r="C184" s="31">
        <f t="shared" si="22"/>
        <v>9.4830338806190545E-2</v>
      </c>
      <c r="D184" s="1">
        <f>-dt*beta*C184*H184</f>
        <v>-4.9473211573430873E-5</v>
      </c>
      <c r="E184" s="1">
        <f>-dt*beta*((C184+D184/2))*(H184+I184/2)</f>
        <v>-4.8218125473602345E-5</v>
      </c>
      <c r="F184" s="1">
        <f>-dt*beta*(C184+E184/2)*(H184+J184/2)</f>
        <v>-4.824953848282546E-5</v>
      </c>
      <c r="G184" s="14">
        <f>-dt*beta*(C184+F184)*(H184+K184)</f>
        <v>-4.7024909451656388E-5</v>
      </c>
      <c r="H184" s="24">
        <f t="shared" si="23"/>
        <v>3.0098213088264191E-3</v>
      </c>
      <c r="I184" s="1">
        <f t="shared" si="19"/>
        <v>-1.5118154234833038E-4</v>
      </c>
      <c r="J184" s="1">
        <f>-E184-dt*gamma*(H184+I184/2)</f>
        <v>-1.4739724370321458E-4</v>
      </c>
      <c r="K184" s="1">
        <f>-F184-dt*gamma*(H184+J184/2)</f>
        <v>-1.4749197398216199E-4</v>
      </c>
      <c r="L184" s="14">
        <f t="shared" si="20"/>
        <v>-1.437970462046274E-4</v>
      </c>
      <c r="M184" s="27">
        <f t="shared" si="24"/>
        <v>0.90215983988498327</v>
      </c>
      <c r="N184" s="1">
        <f>dt*gamma*H184</f>
        <v>2.0065475392176126E-4</v>
      </c>
      <c r="O184" s="1">
        <f>dt*gamma*(H184+I184/2)</f>
        <v>1.9561536917681691E-4</v>
      </c>
      <c r="P184" s="1">
        <f>dt*gamma*(H184+J184/2)</f>
        <v>1.9574151246498745E-4</v>
      </c>
      <c r="Q184" s="14">
        <f>dt*gamma*(H184+K184)</f>
        <v>1.908219556562838E-4</v>
      </c>
      <c r="R184" s="17">
        <f t="shared" si="21"/>
        <v>1.0000000000000002</v>
      </c>
      <c r="S184" s="17">
        <f>(H184-H183)/dt</f>
        <v>-1.5502898891011849E-4</v>
      </c>
    </row>
    <row r="185" spans="2:19" x14ac:dyDescent="0.25">
      <c r="B185">
        <f t="shared" si="18"/>
        <v>153</v>
      </c>
      <c r="C185" s="31">
        <f t="shared" si="22"/>
        <v>9.4782099898034225E-2</v>
      </c>
      <c r="D185" s="1">
        <f>-dt*beta*C185*H185</f>
        <v>-4.7025448171967268E-5</v>
      </c>
      <c r="E185" s="1">
        <f>-dt*beta*((C185+D185/2))*(H185+I185/2)</f>
        <v>-4.5832848724344349E-5</v>
      </c>
      <c r="F185" s="1">
        <f>-dt*beta*(C185+E185/2)*(H185+J185/2)</f>
        <v>-4.586270767144653E-5</v>
      </c>
      <c r="G185" s="14">
        <f>-dt*beta*(C185+F185)*(H185+K185)</f>
        <v>-4.4699029394883548E-5</v>
      </c>
      <c r="H185" s="24">
        <f t="shared" si="23"/>
        <v>2.862361804839134E-3</v>
      </c>
      <c r="I185" s="1">
        <f t="shared" si="19"/>
        <v>-1.4379867215064167E-4</v>
      </c>
      <c r="J185" s="1">
        <f>-E185-dt*gamma*(H185+I185/2)</f>
        <v>-1.4019798252657651E-4</v>
      </c>
      <c r="K185" s="1">
        <f>-F185-dt*gamma*(H185+J185/2)</f>
        <v>-1.4028814656694318E-4</v>
      </c>
      <c r="L185" s="14">
        <f t="shared" si="20"/>
        <v>-1.3677254782326251E-4</v>
      </c>
      <c r="M185" s="27">
        <f t="shared" si="24"/>
        <v>0.90235553829712689</v>
      </c>
      <c r="N185" s="1">
        <f>dt*gamma*H185</f>
        <v>1.9082412032260895E-4</v>
      </c>
      <c r="O185" s="1">
        <f>dt*gamma*(H185+I185/2)</f>
        <v>1.8603083125092086E-4</v>
      </c>
      <c r="P185" s="1">
        <f>dt*gamma*(H185+J185/2)</f>
        <v>1.8615085423838971E-4</v>
      </c>
      <c r="Q185" s="14">
        <f>dt*gamma*(H185+K185)</f>
        <v>1.8147157721814605E-4</v>
      </c>
      <c r="R185" s="17">
        <f t="shared" si="21"/>
        <v>1.0000000000000002</v>
      </c>
      <c r="S185" s="17">
        <f>(H185-H184)/dt</f>
        <v>-1.4745950398728502E-4</v>
      </c>
    </row>
    <row r="186" spans="2:19" x14ac:dyDescent="0.25">
      <c r="B186">
        <f t="shared" si="18"/>
        <v>154</v>
      </c>
      <c r="C186" s="31">
        <f t="shared" si="22"/>
        <v>9.4736247299641155E-2</v>
      </c>
      <c r="D186" s="1">
        <f>-dt*beta*C186*H186</f>
        <v>-4.4699541575441109E-5</v>
      </c>
      <c r="E186" s="1">
        <f>-dt*beta*((C186+D186/2))*(H186+I186/2)</f>
        <v>-4.356628091821156E-5</v>
      </c>
      <c r="F186" s="1">
        <f>-dt*beta*(C186+E186/2)*(H186+J186/2)</f>
        <v>-4.3594663155250273E-5</v>
      </c>
      <c r="G186" s="14">
        <f>-dt*beta*(C186+F186)*(H186+K186)</f>
        <v>-4.2488866995468017E-5</v>
      </c>
      <c r="H186" s="24">
        <f t="shared" si="23"/>
        <v>2.722104558478977E-3</v>
      </c>
      <c r="I186" s="1">
        <f t="shared" si="19"/>
        <v>-1.3677409565649069E-4</v>
      </c>
      <c r="J186" s="1">
        <f>-E186-dt*gamma*(H186+I186/2)</f>
        <v>-1.3334821979183722E-4</v>
      </c>
      <c r="K186" s="1">
        <f>-F186-dt*gamma*(H186+J186/2)</f>
        <v>-1.3343403341695359E-4</v>
      </c>
      <c r="L186" s="14">
        <f t="shared" si="20"/>
        <v>-1.3008916800866688E-4</v>
      </c>
      <c r="M186" s="27">
        <f t="shared" si="24"/>
        <v>0.90254164814188009</v>
      </c>
      <c r="N186" s="1">
        <f>dt*gamma*H186</f>
        <v>1.814736372319318E-4</v>
      </c>
      <c r="O186" s="1">
        <f>dt*gamma*(H186+I186/2)</f>
        <v>1.7691450071004877E-4</v>
      </c>
      <c r="P186" s="1">
        <f>dt*gamma*(H186+J186/2)</f>
        <v>1.7702869657220386E-4</v>
      </c>
      <c r="Q186" s="14">
        <f>dt*gamma*(H186+K186)</f>
        <v>1.725780350041349E-4</v>
      </c>
      <c r="R186" s="17">
        <f t="shared" si="21"/>
        <v>1.0000000000000002</v>
      </c>
      <c r="S186" s="17">
        <f>(H186-H185)/dt</f>
        <v>-1.4025724636015707E-4</v>
      </c>
    </row>
    <row r="187" spans="2:19" x14ac:dyDescent="0.25">
      <c r="B187">
        <f t="shared" si="18"/>
        <v>155</v>
      </c>
      <c r="C187" s="31">
        <f t="shared" si="22"/>
        <v>9.4692662250188187E-2</v>
      </c>
      <c r="D187" s="1">
        <f>-dt*beta*C187*H187</f>
        <v>-4.248935394618398E-5</v>
      </c>
      <c r="E187" s="1">
        <f>-dt*beta*((C187+D187/2))*(H187+I187/2)</f>
        <v>-4.1412446285649281E-5</v>
      </c>
      <c r="F187" s="1">
        <f>-dt*beta*(C187+E187/2)*(H187+J187/2)</f>
        <v>-4.1439425269804656E-5</v>
      </c>
      <c r="G187" s="14">
        <f>-dt*beta*(C187+F187)*(H187+K187)</f>
        <v>-4.0388600404941835E-5</v>
      </c>
      <c r="H187" s="24">
        <f t="shared" si="23"/>
        <v>2.5886999301318538E-3</v>
      </c>
      <c r="I187" s="1">
        <f t="shared" si="19"/>
        <v>-1.3009064139593958E-4</v>
      </c>
      <c r="J187" s="1">
        <f>-E187-dt*gamma*(H187+I187/2)</f>
        <v>-1.2683119434327633E-4</v>
      </c>
      <c r="K187" s="1">
        <f>-F187-dt*gamma*(H187+J187/2)</f>
        <v>-1.269128635942097E-4</v>
      </c>
      <c r="L187" s="14">
        <f t="shared" si="20"/>
        <v>-1.2373053736423442E-4</v>
      </c>
      <c r="M187" s="27">
        <f t="shared" si="24"/>
        <v>0.9027186378196802</v>
      </c>
      <c r="N187" s="1">
        <f>dt*gamma*H187</f>
        <v>1.7257999534212357E-4</v>
      </c>
      <c r="O187" s="1">
        <f>dt*gamma*(H187+I187/2)</f>
        <v>1.6824364062892561E-4</v>
      </c>
      <c r="P187" s="1">
        <f>dt*gamma*(H187+J187/2)</f>
        <v>1.6835228886401436E-4</v>
      </c>
      <c r="Q187" s="14">
        <f>dt*gamma*(H187+K187)</f>
        <v>1.6411913776917625E-4</v>
      </c>
      <c r="R187" s="17">
        <f t="shared" si="21"/>
        <v>1.0000000000000002</v>
      </c>
      <c r="S187" s="17">
        <f>(H187-H186)/dt</f>
        <v>-1.3340462834712319E-4</v>
      </c>
    </row>
    <row r="188" spans="2:19" x14ac:dyDescent="0.25">
      <c r="B188">
        <f t="shared" si="18"/>
        <v>156</v>
      </c>
      <c r="C188" s="31">
        <f t="shared" si="22"/>
        <v>9.4651231967277843E-2</v>
      </c>
      <c r="D188" s="1">
        <f>-dt*beta*C188*H188</f>
        <v>-4.0389063370880194E-5</v>
      </c>
      <c r="E188" s="1">
        <f>-dt*beta*((C188+D188/2))*(H188+I188/2)</f>
        <v>-3.9365676310775463E-5</v>
      </c>
      <c r="F188" s="1">
        <f>-dt*beta*(C188+E188/2)*(H188+J188/2)</f>
        <v>-3.9391321804704591E-5</v>
      </c>
      <c r="G188" s="14">
        <f>-dt*beta*(C188+F188)*(H188+K188)</f>
        <v>-3.839270680155511E-5</v>
      </c>
      <c r="H188" s="24">
        <f t="shared" si="23"/>
        <v>2.4618150476926628E-3</v>
      </c>
      <c r="I188" s="1">
        <f t="shared" si="19"/>
        <v>-1.2373193980863063E-4</v>
      </c>
      <c r="J188" s="1">
        <f>-E188-dt*gamma*(H188+I188/2)</f>
        <v>-1.2063092887511436E-4</v>
      </c>
      <c r="K188" s="1">
        <f>-F188-dt*gamma*(H188+J188/2)</f>
        <v>-1.2070865041230245E-4</v>
      </c>
      <c r="L188" s="14">
        <f t="shared" si="20"/>
        <v>-1.1768105301713559E-4</v>
      </c>
      <c r="M188" s="27">
        <f t="shared" si="24"/>
        <v>0.90288695298502974</v>
      </c>
      <c r="N188" s="1">
        <f>dt*gamma*H188</f>
        <v>1.6412100317951084E-4</v>
      </c>
      <c r="O188" s="1">
        <f>dt*gamma*(H188+I188/2)</f>
        <v>1.5999660518588982E-4</v>
      </c>
      <c r="P188" s="1">
        <f>dt*gamma*(H188+J188/2)</f>
        <v>1.6009997221700704E-4</v>
      </c>
      <c r="Q188" s="14">
        <f>dt*gamma*(H188+K188)</f>
        <v>1.5607375981869069E-4</v>
      </c>
      <c r="R188" s="17">
        <f t="shared" si="21"/>
        <v>1.0000000000000002</v>
      </c>
      <c r="S188" s="17">
        <f>(H188-H187)/dt</f>
        <v>-1.2688488243919101E-4</v>
      </c>
    </row>
    <row r="189" spans="2:19" x14ac:dyDescent="0.25">
      <c r="B189">
        <f t="shared" si="18"/>
        <v>157</v>
      </c>
      <c r="C189" s="31">
        <f t="shared" si="22"/>
        <v>9.4611849339543946E-2</v>
      </c>
      <c r="D189" s="1">
        <f>-dt*beta*C189*H189</f>
        <v>-3.8393146966155584E-5</v>
      </c>
      <c r="E189" s="1">
        <f>-dt*beta*((C189+D189/2))*(H189+I189/2)</f>
        <v>-3.7420593330756587E-5</v>
      </c>
      <c r="F189" s="1">
        <f>-dt*beta*(C189+E189/2)*(H189+J189/2)</f>
        <v>-3.7444971592245144E-5</v>
      </c>
      <c r="G189" s="14">
        <f>-dt*beta*(C189+F189)*(H189+K189)</f>
        <v>-3.6495946457475857E-5</v>
      </c>
      <c r="H189" s="24">
        <f t="shared" si="23"/>
        <v>2.3411330224592294E-3</v>
      </c>
      <c r="I189" s="1">
        <f t="shared" si="19"/>
        <v>-1.1768238786445971E-4</v>
      </c>
      <c r="J189" s="1">
        <f>-E189-dt*gamma*(H189+I189/2)</f>
        <v>-1.1473219523771006E-4</v>
      </c>
      <c r="K189" s="1">
        <f>-F189-dt*gamma*(H189+J189/2)</f>
        <v>-1.1480615673044648E-4</v>
      </c>
      <c r="L189" s="14">
        <f t="shared" si="20"/>
        <v>-1.1192584459110964E-4</v>
      </c>
      <c r="M189" s="27">
        <f t="shared" si="24"/>
        <v>0.90304701763799711</v>
      </c>
      <c r="N189" s="1">
        <f>dt*gamma*H189</f>
        <v>1.560755348306153E-4</v>
      </c>
      <c r="O189" s="1">
        <f>dt*gamma*(H189+I189/2)</f>
        <v>1.5215278856846665E-4</v>
      </c>
      <c r="P189" s="1">
        <f>dt*gamma*(H189+J189/2)</f>
        <v>1.5225112832269161E-4</v>
      </c>
      <c r="Q189" s="14">
        <f>dt*gamma*(H189+K189)</f>
        <v>1.484217910485855E-4</v>
      </c>
      <c r="R189" s="17">
        <f t="shared" si="21"/>
        <v>1.0000000000000002</v>
      </c>
      <c r="S189" s="17">
        <f>(H189-H188)/dt</f>
        <v>-1.2068202523343339E-4</v>
      </c>
    </row>
    <row r="190" spans="2:19" x14ac:dyDescent="0.25">
      <c r="B190">
        <f t="shared" si="18"/>
        <v>158</v>
      </c>
      <c r="C190" s="31">
        <f t="shared" si="22"/>
        <v>9.4574412635665669E-2</v>
      </c>
      <c r="D190" s="1">
        <f>-dt*beta*C190*H190</f>
        <v>-3.6496364945616645E-5</v>
      </c>
      <c r="E190" s="1">
        <f>-dt*beta*((C190+D190/2))*(H190+I190/2)</f>
        <v>-3.5572095065878845E-5</v>
      </c>
      <c r="F190" s="1">
        <f>-dt*beta*(C190+E190/2)*(H190+J190/2)</f>
        <v>-3.559526902739805E-5</v>
      </c>
      <c r="G190" s="14">
        <f>-dt*beta*(C190+F190)*(H190+K190)</f>
        <v>-3.4693347707604552E-5</v>
      </c>
      <c r="H190" s="24">
        <f t="shared" si="23"/>
        <v>2.2263521997272491E-3</v>
      </c>
      <c r="I190" s="1">
        <f t="shared" si="19"/>
        <v>-1.1192711503619994E-4</v>
      </c>
      <c r="J190" s="1">
        <f>-E190-dt*gamma*(H190+I190/2)</f>
        <v>-1.0912048108139777E-4</v>
      </c>
      <c r="K190" s="1">
        <f>-F190-dt*gamma*(H190+J190/2)</f>
        <v>-1.0919086158503864E-4</v>
      </c>
      <c r="L190" s="14">
        <f t="shared" si="20"/>
        <v>-1.0645074150187616E-4</v>
      </c>
      <c r="M190" s="27">
        <f t="shared" si="24"/>
        <v>0.90319923516460732</v>
      </c>
      <c r="N190" s="1">
        <f>dt*gamma*H190</f>
        <v>1.4842347998181659E-4</v>
      </c>
      <c r="O190" s="1">
        <f>dt*gamma*(H190+I190/2)</f>
        <v>1.4469257614727662E-4</v>
      </c>
      <c r="P190" s="1">
        <f>dt*gamma*(H190+J190/2)</f>
        <v>1.4478613061243668E-4</v>
      </c>
      <c r="Q190" s="14">
        <f>dt*gamma*(H190+K190)</f>
        <v>1.4114408920948071E-4</v>
      </c>
      <c r="R190" s="17">
        <f t="shared" si="21"/>
        <v>1.0000000000000002</v>
      </c>
      <c r="S190" s="17">
        <f>(H190-H189)/dt</f>
        <v>-1.1478082273198029E-4</v>
      </c>
    </row>
    <row r="191" spans="2:19" x14ac:dyDescent="0.25">
      <c r="B191">
        <f t="shared" si="18"/>
        <v>159</v>
      </c>
      <c r="C191" s="31">
        <f t="shared" si="22"/>
        <v>9.4538825228859036E-2</v>
      </c>
      <c r="D191" s="1">
        <f>-dt*beta*C191*H191</f>
        <v>-3.4693745588512284E-5</v>
      </c>
      <c r="E191" s="1">
        <f>-dt*beta*((C191+D191/2))*(H191+I191/2)</f>
        <v>-3.3815340022620249E-5</v>
      </c>
      <c r="F191" s="1">
        <f>-dt*beta*(C191+E191/2)*(H191+J191/2)</f>
        <v>-3.3837369461359321E-5</v>
      </c>
      <c r="G191" s="14">
        <f>-dt*beta*(C191+F191)*(H191+K191)</f>
        <v>-3.2980192764321845E-5</v>
      </c>
      <c r="H191" s="24">
        <f t="shared" si="23"/>
        <v>2.1171854427487575E-3</v>
      </c>
      <c r="I191" s="1">
        <f t="shared" si="19"/>
        <v>-1.0645195059473821E-4</v>
      </c>
      <c r="J191" s="1">
        <f>-E191-dt*gamma*(H191+I191/2)</f>
        <v>-1.0378195780747231E-4</v>
      </c>
      <c r="K191" s="1">
        <f>-F191-dt*gamma*(H191+J191/2)</f>
        <v>-1.0384892812830877E-4</v>
      </c>
      <c r="L191" s="14">
        <f t="shared" si="20"/>
        <v>-1.0124224154370808E-4</v>
      </c>
      <c r="M191" s="27">
        <f t="shared" si="24"/>
        <v>0.90334398932839244</v>
      </c>
      <c r="N191" s="1">
        <f>dt*gamma*H191</f>
        <v>1.411456961832505E-4</v>
      </c>
      <c r="O191" s="1">
        <f>dt*gamma*(H191+I191/2)</f>
        <v>1.3759729783009256E-4</v>
      </c>
      <c r="P191" s="1">
        <f>dt*gamma*(H191+J191/2)</f>
        <v>1.3768629758966809E-4</v>
      </c>
      <c r="Q191" s="14">
        <f>dt*gamma*(H191+K191)</f>
        <v>1.3422243430802992E-4</v>
      </c>
      <c r="R191" s="17">
        <f t="shared" si="21"/>
        <v>1.0000000000000002</v>
      </c>
      <c r="S191" s="17">
        <f>(H191-H190)/dt</f>
        <v>-1.0916675697849156E-4</v>
      </c>
    </row>
    <row r="192" spans="2:19" x14ac:dyDescent="0.25">
      <c r="B192">
        <f t="shared" si="18"/>
        <v>160</v>
      </c>
      <c r="C192" s="31">
        <f t="shared" si="22"/>
        <v>9.4504995335972231E-2</v>
      </c>
      <c r="D192" s="1">
        <f>-dt*beta*C192*H192</f>
        <v>-3.2980571054336413E-5</v>
      </c>
      <c r="E192" s="1">
        <f>-dt*beta*((C192+D192/2))*(H192+I192/2)</f>
        <v>-3.2145733716010675E-5</v>
      </c>
      <c r="F192" s="1">
        <f>-dt*beta*(C192+E192/2)*(H192+J192/2)</f>
        <v>-3.216667541491996E-5</v>
      </c>
      <c r="G192" s="14">
        <f>-dt*beta*(C192+F192)*(H192+K192)</f>
        <v>-3.1352004326314745E-5</v>
      </c>
      <c r="H192" s="24">
        <f t="shared" si="23"/>
        <v>2.0133594487470896E-3</v>
      </c>
      <c r="I192" s="1">
        <f t="shared" si="19"/>
        <v>-1.0124339219546956E-4</v>
      </c>
      <c r="J192" s="1">
        <f>-E192-dt*gamma*(H192+I192/2)</f>
        <v>-9.8703449793946304E-5</v>
      </c>
      <c r="K192" s="1">
        <f>-F192-dt*gamma*(H192+J192/2)</f>
        <v>-9.8767172841754457E-5</v>
      </c>
      <c r="L192" s="14">
        <f t="shared" si="20"/>
        <v>-9.6287480734040935E-5</v>
      </c>
      <c r="M192" s="27">
        <f t="shared" si="24"/>
        <v>0.90348164521528096</v>
      </c>
      <c r="N192" s="1">
        <f>dt*gamma*H192</f>
        <v>1.3422396324980597E-4</v>
      </c>
      <c r="O192" s="1">
        <f>dt*gamma*(H192+I192/2)</f>
        <v>1.3084918350995698E-4</v>
      </c>
      <c r="P192" s="1">
        <f>dt*gamma*(H192+J192/2)</f>
        <v>1.3093384825667442E-4</v>
      </c>
      <c r="Q192" s="14">
        <f>dt*gamma*(H192+K192)</f>
        <v>1.2763948506035568E-4</v>
      </c>
      <c r="R192" s="17">
        <f t="shared" si="21"/>
        <v>1.0000000000000002</v>
      </c>
      <c r="S192" s="17">
        <f>(H192-H191)/dt</f>
        <v>-1.0382599400166797E-4</v>
      </c>
    </row>
    <row r="193" spans="2:19" x14ac:dyDescent="0.25">
      <c r="B193">
        <f t="shared" ref="B193:B256" si="25">B192+dt</f>
        <v>161</v>
      </c>
      <c r="C193" s="31">
        <f t="shared" si="22"/>
        <v>9.4472835770365152E-2</v>
      </c>
      <c r="D193" s="1">
        <f>-dt*beta*C193*H193</f>
        <v>-3.1352363991516101E-5</v>
      </c>
      <c r="E193" s="1">
        <f>-dt*beta*((C193+D193/2))*(H193+I193/2)</f>
        <v>-3.0558915661243213E-5</v>
      </c>
      <c r="F193" s="1">
        <f>-dt*beta*(C193+E193/2)*(H193+J193/2)</f>
        <v>-3.0578823561590395E-5</v>
      </c>
      <c r="G193" s="14">
        <f>-dt*beta*(C193+F193)*(H193+K193)</f>
        <v>-2.9804532933160423E-5</v>
      </c>
      <c r="H193" s="24">
        <f t="shared" si="23"/>
        <v>1.9146140957136042E-3</v>
      </c>
      <c r="I193" s="1">
        <f t="shared" si="19"/>
        <v>-9.6288575722724171E-5</v>
      </c>
      <c r="J193" s="1">
        <f>-E193-dt*gamma*(H193+I193/2)</f>
        <v>-9.3872404862239584E-5</v>
      </c>
      <c r="K193" s="1">
        <f>-F193-dt*gamma*(H193+J193/2)</f>
        <v>-9.3933035990575222E-5</v>
      </c>
      <c r="L193" s="14">
        <f t="shared" si="20"/>
        <v>-9.1574204381708173E-5</v>
      </c>
      <c r="M193" s="27">
        <f t="shared" si="24"/>
        <v>0.9036125501339215</v>
      </c>
      <c r="N193" s="1">
        <f>dt*gamma*H193</f>
        <v>1.2764093971424028E-4</v>
      </c>
      <c r="O193" s="1">
        <f>dt*gamma*(H193+I193/2)</f>
        <v>1.244313205234828E-4</v>
      </c>
      <c r="P193" s="1">
        <f>dt*gamma*(H193+J193/2)</f>
        <v>1.2451185955216561E-4</v>
      </c>
      <c r="Q193" s="14">
        <f>dt*gamma*(H193+K193)</f>
        <v>1.213787373148686E-4</v>
      </c>
      <c r="R193" s="17">
        <f t="shared" si="21"/>
        <v>1.0000000000000002</v>
      </c>
      <c r="S193" s="17">
        <f>(H193-H192)/dt</f>
        <v>-9.8745353033485384E-5</v>
      </c>
    </row>
    <row r="194" spans="2:19" x14ac:dyDescent="0.25">
      <c r="B194">
        <f t="shared" si="25"/>
        <v>162</v>
      </c>
      <c r="C194" s="31">
        <f t="shared" si="22"/>
        <v>9.4442263707803425E-2</v>
      </c>
      <c r="D194" s="1">
        <f>-dt*beta*C194*H194</f>
        <v>-2.9804874891864316E-5</v>
      </c>
      <c r="E194" s="1">
        <f>-dt*beta*((C194+D194/2))*(H194+I194/2)</f>
        <v>-2.9050747087895821E-5</v>
      </c>
      <c r="F194" s="1">
        <f>-dt*beta*(C194+E194/2)*(H194+J194/2)</f>
        <v>-2.9069672433807145E-5</v>
      </c>
      <c r="G194" s="14">
        <f>-dt*beta*(C194+F194)*(H194+K194)</f>
        <v>-2.8333745020613237E-5</v>
      </c>
      <c r="H194" s="24">
        <f t="shared" si="23"/>
        <v>1.8207018187452605E-3</v>
      </c>
      <c r="I194" s="1">
        <f t="shared" si="19"/>
        <v>-9.1575246357819713E-5</v>
      </c>
      <c r="J194" s="1">
        <f>-E194-dt*gamma*(H194+I194/2)</f>
        <v>-8.9276865949860894E-5</v>
      </c>
      <c r="K194" s="1">
        <f>-F194-dt*gamma*(H194+J194/2)</f>
        <v>-8.9334553284214853E-5</v>
      </c>
      <c r="L194" s="14">
        <f t="shared" si="20"/>
        <v>-8.7090739343456474E-5</v>
      </c>
      <c r="M194" s="27">
        <f t="shared" si="24"/>
        <v>0.90373703447345155</v>
      </c>
      <c r="N194" s="1">
        <f>dt*gamma*H194</f>
        <v>1.2138012124968403E-4</v>
      </c>
      <c r="O194" s="1">
        <f>dt*gamma*(H194+I194/2)</f>
        <v>1.1832761303775671E-4</v>
      </c>
      <c r="P194" s="1">
        <f>dt*gamma*(H194+J194/2)</f>
        <v>1.1840422571802199E-4</v>
      </c>
      <c r="Q194" s="14">
        <f>dt*gamma*(H194+K194)</f>
        <v>1.1542448436406971E-4</v>
      </c>
      <c r="R194" s="17">
        <f t="shared" si="21"/>
        <v>1.0000000000000002</v>
      </c>
      <c r="S194" s="17">
        <f>(H194-H193)/dt</f>
        <v>-9.3912276968343691E-5</v>
      </c>
    </row>
    <row r="195" spans="2:19" x14ac:dyDescent="0.25">
      <c r="B195">
        <f t="shared" si="25"/>
        <v>163</v>
      </c>
      <c r="C195" s="31">
        <f t="shared" si="22"/>
        <v>9.4413200464644118E-2</v>
      </c>
      <c r="D195" s="1">
        <f>-dt*beta*C195*H195</f>
        <v>-2.8334070145742395E-5</v>
      </c>
      <c r="E195" s="1">
        <f>-dt*beta*((C195+D195/2))*(H195+I195/2)</f>
        <v>-2.7617299333262265E-5</v>
      </c>
      <c r="F195" s="1">
        <f>-dt*beta*(C195+E195/2)*(H195+J195/2)</f>
        <v>-2.7635290808692237E-5</v>
      </c>
      <c r="G195" s="14">
        <f>-dt*beta*(C195+F195)*(H195+K195)</f>
        <v>-2.693581163456034E-5</v>
      </c>
      <c r="H195" s="24">
        <f t="shared" si="23"/>
        <v>1.7313870147170226E-3</v>
      </c>
      <c r="I195" s="1">
        <f t="shared" si="19"/>
        <v>-8.7091730835392445E-5</v>
      </c>
      <c r="J195" s="1">
        <f>-E195-dt*gamma*(H195+I195/2)</f>
        <v>-8.4905443953359495E-5</v>
      </c>
      <c r="K195" s="1">
        <f>-F195-dt*gamma*(H195+J195/2)</f>
        <v>-8.4960328707330614E-5</v>
      </c>
      <c r="L195" s="14">
        <f t="shared" si="20"/>
        <v>-8.2825967432752446E-5</v>
      </c>
      <c r="M195" s="27">
        <f t="shared" si="24"/>
        <v>0.90385541252063906</v>
      </c>
      <c r="N195" s="1">
        <f>dt*gamma*H195</f>
        <v>1.1542580098113484E-4</v>
      </c>
      <c r="O195" s="1">
        <f>dt*gamma*(H195+I195/2)</f>
        <v>1.1252274328662176E-4</v>
      </c>
      <c r="P195" s="1">
        <f>dt*gamma*(H195+J195/2)</f>
        <v>1.1259561951602285E-4</v>
      </c>
      <c r="Q195" s="14">
        <f>dt*gamma*(H195+K195)</f>
        <v>1.0976177906731279E-4</v>
      </c>
      <c r="R195" s="17">
        <f t="shared" si="21"/>
        <v>1.0000000000000002</v>
      </c>
      <c r="S195" s="17">
        <f>(H195-H194)/dt</f>
        <v>-8.9314804028237929E-5</v>
      </c>
    </row>
    <row r="196" spans="2:19" x14ac:dyDescent="0.25">
      <c r="B196">
        <f t="shared" si="25"/>
        <v>164</v>
      </c>
      <c r="C196" s="31">
        <f t="shared" si="22"/>
        <v>9.4385571287633419E-2</v>
      </c>
      <c r="D196" s="1">
        <f>-dt*beta*C196*H196</f>
        <v>-2.6936120755897328E-5</v>
      </c>
      <c r="E196" s="1">
        <f>-dt*beta*((C196+D196/2))*(H196+I196/2)</f>
        <v>-2.6254842874194688E-5</v>
      </c>
      <c r="F196" s="1">
        <f>-dt*beta*(C196+E196/2)*(H196+J196/2)</f>
        <v>-2.6271946732741234E-5</v>
      </c>
      <c r="G196" s="14">
        <f>-dt*beta*(C196+F196)*(H196+K196)</f>
        <v>-2.5607097764405787E-5</v>
      </c>
      <c r="H196" s="24">
        <f t="shared" si="23"/>
        <v>1.6464454741187684E-3</v>
      </c>
      <c r="I196" s="1">
        <f t="shared" si="19"/>
        <v>-8.2826910852020554E-5</v>
      </c>
      <c r="J196" s="1">
        <f>-E196-dt*gamma*(H196+I196/2)</f>
        <v>-8.0747291705322527E-5</v>
      </c>
      <c r="K196" s="1">
        <f>-F196-dt*gamma*(H196+J196/2)</f>
        <v>-8.0799508484999247E-5</v>
      </c>
      <c r="L196" s="14">
        <f t="shared" si="20"/>
        <v>-7.8769299944512157E-5</v>
      </c>
      <c r="M196" s="27">
        <f t="shared" si="24"/>
        <v>0.90396798323824801</v>
      </c>
      <c r="N196" s="1">
        <f>dt*gamma*H196</f>
        <v>1.0976303160791789E-4</v>
      </c>
      <c r="O196" s="1">
        <f>dt*gamma*(H196+I196/2)</f>
        <v>1.0700213457951721E-4</v>
      </c>
      <c r="P196" s="1">
        <f>dt*gamma*(H196+J196/2)</f>
        <v>1.0707145521774047E-4</v>
      </c>
      <c r="Q196" s="14">
        <f>dt*gamma*(H196+K196)</f>
        <v>1.0437639770891794E-4</v>
      </c>
      <c r="R196" s="17">
        <f t="shared" si="21"/>
        <v>1.0000000000000002</v>
      </c>
      <c r="S196" s="17">
        <f>(H196-H195)/dt</f>
        <v>-8.4941540598254149E-5</v>
      </c>
    </row>
    <row r="197" spans="2:19" x14ac:dyDescent="0.25">
      <c r="B197">
        <f t="shared" si="25"/>
        <v>165</v>
      </c>
      <c r="C197" s="31">
        <f t="shared" si="22"/>
        <v>9.435930515467772E-2</v>
      </c>
      <c r="D197" s="1">
        <f>-dt*beta*C197*H197</f>
        <v>-2.5607391670733458E-5</v>
      </c>
      <c r="E197" s="1">
        <f>-dt*beta*((C197+D197/2))*(H197+I197/2)</f>
        <v>-2.4959836959548352E-5</v>
      </c>
      <c r="F197" s="1">
        <f>-dt*beta*(C197+E197/2)*(H197+J197/2)</f>
        <v>-2.4976097147505544E-5</v>
      </c>
      <c r="G197" s="14">
        <f>-dt*beta*(C197+F197)*(H197+K197)</f>
        <v>-2.434415225923041E-5</v>
      </c>
      <c r="H197" s="24">
        <f t="shared" si="23"/>
        <v>1.5656638389225724E-3</v>
      </c>
      <c r="I197" s="1">
        <f t="shared" si="19"/>
        <v>-7.8770197590771361E-5</v>
      </c>
      <c r="J197" s="1">
        <f>-E197-dt*gamma*(H197+I197/2)</f>
        <v>-7.6792079048930764E-5</v>
      </c>
      <c r="K197" s="1">
        <f>-F197-dt*gamma*(H197+J197/2)</f>
        <v>-7.6841756145701586E-5</v>
      </c>
      <c r="L197" s="14">
        <f t="shared" si="20"/>
        <v>-7.4910653259227636E-5</v>
      </c>
      <c r="M197" s="27">
        <f t="shared" si="24"/>
        <v>0.90407503100639985</v>
      </c>
      <c r="N197" s="1">
        <f>dt*gamma*H197</f>
        <v>1.0437758926150482E-4</v>
      </c>
      <c r="O197" s="1">
        <f>dt*gamma*(H197+I197/2)</f>
        <v>1.0175191600847912E-4</v>
      </c>
      <c r="P197" s="1">
        <f>dt*gamma*(H197+J197/2)</f>
        <v>1.0181785329320713E-4</v>
      </c>
      <c r="Q197" s="14">
        <f>dt*gamma*(H197+K197)</f>
        <v>9.9254805518458043E-5</v>
      </c>
      <c r="R197" s="17">
        <f t="shared" si="21"/>
        <v>1.0000000000000002</v>
      </c>
      <c r="S197" s="17">
        <f>(H197-H196)/dt</f>
        <v>-8.0781635196196027E-5</v>
      </c>
    </row>
    <row r="198" spans="2:19" x14ac:dyDescent="0.25">
      <c r="B198">
        <f t="shared" si="25"/>
        <v>166</v>
      </c>
      <c r="C198" s="31">
        <f t="shared" si="22"/>
        <v>9.4334334585987042E-2</v>
      </c>
      <c r="D198" s="1">
        <f>-dt*beta*C198*H198</f>
        <v>-2.4344431700365589E-5</v>
      </c>
      <c r="E198" s="1">
        <f>-dt*beta*((C198+D198/2))*(H198+I198/2)</f>
        <v>-2.3728919807808018E-5</v>
      </c>
      <c r="F198" s="1">
        <f>-dt*beta*(C198+E198/2)*(H198+J198/2)</f>
        <v>-2.3744378080825441E-5</v>
      </c>
      <c r="G198" s="14">
        <f>-dt*beta*(C198+F198)*(H198+K198)</f>
        <v>-2.3143698292471374E-5</v>
      </c>
      <c r="H198" s="24">
        <f t="shared" si="23"/>
        <v>1.4888390853826951E-3</v>
      </c>
      <c r="I198" s="1">
        <f t="shared" si="19"/>
        <v>-7.4911507325147429E-5</v>
      </c>
      <c r="J198" s="1">
        <f>-E198-dt*gamma*(H198+I198/2)</f>
        <v>-7.3029968973533404E-5</v>
      </c>
      <c r="K198" s="1">
        <f>-F198-dt*gamma*(H198+J198/2)</f>
        <v>-7.3077228645569781E-5</v>
      </c>
      <c r="L198" s="14">
        <f t="shared" si="20"/>
        <v>-7.1240425490003639E-5</v>
      </c>
      <c r="M198" s="27">
        <f t="shared" si="24"/>
        <v>0.90417682632863039</v>
      </c>
      <c r="N198" s="1">
        <f>dt*gamma*H198</f>
        <v>9.9255939025513011E-5</v>
      </c>
      <c r="O198" s="1">
        <f>dt*gamma*(H198+I198/2)</f>
        <v>9.6758888781341422E-5</v>
      </c>
      <c r="P198" s="1">
        <f>dt*gamma*(H198+J198/2)</f>
        <v>9.6821606726395226E-5</v>
      </c>
      <c r="Q198" s="14">
        <f>dt*gamma*(H198+K198)</f>
        <v>9.4384123782475016E-5</v>
      </c>
      <c r="R198" s="17">
        <f t="shared" si="21"/>
        <v>1.0000000000000002</v>
      </c>
      <c r="S198" s="17">
        <f>(H198-H197)/dt</f>
        <v>-7.6824753539877274E-5</v>
      </c>
    </row>
    <row r="199" spans="2:19" x14ac:dyDescent="0.25">
      <c r="B199">
        <f t="shared" si="25"/>
        <v>167</v>
      </c>
      <c r="C199" s="31">
        <f t="shared" si="22"/>
        <v>9.4310595465025363E-2</v>
      </c>
      <c r="D199" s="1">
        <f>-dt*beta*C199*H199</f>
        <v>-2.3143963981197094E-5</v>
      </c>
      <c r="E199" s="1">
        <f>-dt*beta*((C199+D199/2))*(H199+I199/2)</f>
        <v>-2.2558899336782708E-5</v>
      </c>
      <c r="F199" s="1">
        <f>-dt*beta*(C199+E199/2)*(H199+J199/2)</f>
        <v>-2.2573595370478692E-5</v>
      </c>
      <c r="G199" s="14">
        <f>-dt*beta*(C199+F199)*(H199+K199)</f>
        <v>-2.2002624343087681E-5</v>
      </c>
      <c r="H199" s="24">
        <f t="shared" si="23"/>
        <v>1.4157780307071355E-3</v>
      </c>
      <c r="I199" s="1">
        <f t="shared" si="19"/>
        <v>-7.1241238065945271E-5</v>
      </c>
      <c r="J199" s="1">
        <f>-E199-dt*gamma*(H199+I199/2)</f>
        <v>-6.9451594774828153E-5</v>
      </c>
      <c r="K199" s="1">
        <f>-F199-dt*gamma*(H199+J199/2)</f>
        <v>-6.9496553517502734E-5</v>
      </c>
      <c r="L199" s="14">
        <f t="shared" si="20"/>
        <v>-6.7749474136221175E-5</v>
      </c>
      <c r="M199" s="27">
        <f t="shared" si="24"/>
        <v>0.90427362650426768</v>
      </c>
      <c r="N199" s="1">
        <f>dt*gamma*H199</f>
        <v>9.4385202047142362E-5</v>
      </c>
      <c r="O199" s="1">
        <f>dt*gamma*(H199+I199/2)</f>
        <v>9.2010494111610861E-5</v>
      </c>
      <c r="P199" s="1">
        <f>dt*gamma*(H199+J199/2)</f>
        <v>9.207014888798143E-5</v>
      </c>
      <c r="Q199" s="14">
        <f>dt*gamma*(H199+K199)</f>
        <v>8.9752098479308859E-5</v>
      </c>
      <c r="R199" s="17">
        <f t="shared" si="21"/>
        <v>1.0000000000000002</v>
      </c>
      <c r="S199" s="17">
        <f>(H199-H198)/dt</f>
        <v>-7.3061054675559569E-5</v>
      </c>
    </row>
    <row r="200" spans="2:19" x14ac:dyDescent="0.25">
      <c r="B200">
        <f t="shared" si="25"/>
        <v>168</v>
      </c>
      <c r="C200" s="31">
        <f t="shared" si="22"/>
        <v>9.4288026868735567E-2</v>
      </c>
      <c r="D200" s="1">
        <f>-dt*beta*C200*H200</f>
        <v>-2.2002876956989076E-5</v>
      </c>
      <c r="E200" s="1">
        <f>-dt*beta*((C200+D200/2))*(H200+I200/2)</f>
        <v>-2.1446744394394335E-5</v>
      </c>
      <c r="F200" s="1">
        <f>-dt*beta*(C200+E200/2)*(H200+J200/2)</f>
        <v>-2.1460715889250367E-5</v>
      </c>
      <c r="G200" s="14">
        <f>-dt*beta*(C200+F200)*(H200+K200)</f>
        <v>-2.0917975663238816E-5</v>
      </c>
      <c r="H200" s="24">
        <f t="shared" si="23"/>
        <v>1.3462968625759975E-3</v>
      </c>
      <c r="I200" s="1">
        <f t="shared" si="19"/>
        <v>-6.7750247214744085E-5</v>
      </c>
      <c r="J200" s="1">
        <f>-E200-dt*gamma*(H200+I200/2)</f>
        <v>-6.604803820351403E-5</v>
      </c>
      <c r="K200" s="1">
        <f>-F200-dt*gamma*(H200+J200/2)</f>
        <v>-6.6090807009032339E-5</v>
      </c>
      <c r="L200" s="14">
        <f t="shared" si="20"/>
        <v>-6.4429094707892193E-5</v>
      </c>
      <c r="M200" s="27">
        <f t="shared" si="24"/>
        <v>0.90436567626868858</v>
      </c>
      <c r="N200" s="1">
        <f>dt*gamma*H200</f>
        <v>8.9753124171733164E-5</v>
      </c>
      <c r="O200" s="1">
        <f>dt*gamma*(H200+I200/2)</f>
        <v>8.7494782597908366E-5</v>
      </c>
      <c r="P200" s="1">
        <f>dt*gamma*(H200+J200/2)</f>
        <v>8.75515228982827E-5</v>
      </c>
      <c r="Q200" s="14">
        <f>dt*gamma*(H200+K200)</f>
        <v>8.5347070371131009E-5</v>
      </c>
      <c r="R200" s="17">
        <f t="shared" si="21"/>
        <v>1.0000000000000002</v>
      </c>
      <c r="S200" s="17">
        <f>(H200-H199)/dt</f>
        <v>-6.9481168131138062E-5</v>
      </c>
    </row>
    <row r="201" spans="2:19" x14ac:dyDescent="0.25">
      <c r="B201">
        <f t="shared" si="25"/>
        <v>169</v>
      </c>
      <c r="C201" s="31">
        <f t="shared" si="22"/>
        <v>9.4266570906537644E-2</v>
      </c>
      <c r="D201" s="1">
        <f>-dt*beta*C201*H201</f>
        <v>-2.0918215846447512E-5</v>
      </c>
      <c r="E201" s="1">
        <f>-dt*beta*((C201+D201/2))*(H201+I201/2)</f>
        <v>-2.0389576461571346E-5</v>
      </c>
      <c r="F201" s="1">
        <f>-dt*beta*(C201+E201/2)*(H201+J201/2)</f>
        <v>-2.0402859242415597E-5</v>
      </c>
      <c r="G201" s="14">
        <f>-dt*beta*(C201+F201)*(H201+K201)</f>
        <v>-1.9886946204417074E-5</v>
      </c>
      <c r="H201" s="24">
        <f t="shared" si="23"/>
        <v>1.2802206905180426E-3</v>
      </c>
      <c r="I201" s="1">
        <f t="shared" si="19"/>
        <v>-6.4429830188088646E-5</v>
      </c>
      <c r="J201" s="1">
        <f>-E201-dt*gamma*(H201+I201/2)</f>
        <v>-6.2810808566695196E-5</v>
      </c>
      <c r="K201" s="1">
        <f>-F201-dt*gamma*(H201+J201/2)</f>
        <v>-6.285149317323074E-5</v>
      </c>
      <c r="L201" s="14">
        <f t="shared" si="20"/>
        <v>-6.1271000285237047E-5</v>
      </c>
      <c r="M201" s="27">
        <f t="shared" si="24"/>
        <v>0.90445320840294441</v>
      </c>
      <c r="N201" s="1">
        <f>dt*gamma*H201</f>
        <v>8.5348046034536165E-5</v>
      </c>
      <c r="O201" s="1">
        <f>dt*gamma*(H201+I201/2)</f>
        <v>8.3200385028266543E-5</v>
      </c>
      <c r="P201" s="1">
        <f>dt*gamma*(H201+J201/2)</f>
        <v>8.3254352415646334E-5</v>
      </c>
      <c r="Q201" s="14">
        <f>dt*gamma*(H201+K201)</f>
        <v>8.1157946489654118E-5</v>
      </c>
      <c r="R201" s="17">
        <f t="shared" si="21"/>
        <v>1</v>
      </c>
      <c r="S201" s="17">
        <f>(H201-H200)/dt</f>
        <v>-6.6076172057954888E-5</v>
      </c>
    </row>
    <row r="202" spans="2:19" x14ac:dyDescent="0.25">
      <c r="B202">
        <f t="shared" si="25"/>
        <v>170</v>
      </c>
      <c r="C202" s="31">
        <f t="shared" si="22"/>
        <v>9.4246172567627837E-2</v>
      </c>
      <c r="D202" s="1">
        <f>-dt*beta*C202*H202</f>
        <v>-1.9887174569268662E-5</v>
      </c>
      <c r="E202" s="1">
        <f>-dt*beta*((C202+D202/2))*(H202+I202/2)</f>
        <v>-1.938466180010098E-5</v>
      </c>
      <c r="F202" s="1">
        <f>-dt*beta*(C202+E202/2)*(H202+J202/2)</f>
        <v>-1.9397289910471508E-5</v>
      </c>
      <c r="G202" s="14">
        <f>-dt*beta*(C202+F202)*(H202+K202)</f>
        <v>-1.8906870975751047E-5</v>
      </c>
      <c r="H202" s="24">
        <f t="shared" si="23"/>
        <v>1.2173831181925129E-3</v>
      </c>
      <c r="I202" s="1">
        <f t="shared" si="19"/>
        <v>-6.1271699976898862E-5</v>
      </c>
      <c r="J202" s="1">
        <f>-E202-dt*gamma*(H202+I202/2)</f>
        <v>-5.9731822746836576E-5</v>
      </c>
      <c r="K202" s="1">
        <f>-F202-dt*gamma*(H202+J202/2)</f>
        <v>-5.9770523877468124E-5</v>
      </c>
      <c r="L202" s="14">
        <f t="shared" si="20"/>
        <v>-5.8267301978585275E-5</v>
      </c>
      <c r="M202" s="27">
        <f t="shared" si="24"/>
        <v>0.90453644431417979</v>
      </c>
      <c r="N202" s="1">
        <f>dt*gamma*H202</f>
        <v>8.1158874546167524E-5</v>
      </c>
      <c r="O202" s="1">
        <f>dt*gamma*(H202+I202/2)</f>
        <v>7.911648454693756E-5</v>
      </c>
      <c r="P202" s="1">
        <f>dt*gamma*(H202+J202/2)</f>
        <v>7.9167813787939633E-5</v>
      </c>
      <c r="Q202" s="14">
        <f>dt*gamma*(H202+K202)</f>
        <v>7.7174172954336322E-5</v>
      </c>
      <c r="R202" s="17">
        <f t="shared" si="21"/>
        <v>1.0000000000000002</v>
      </c>
      <c r="S202" s="17">
        <f>(H202-H201)/dt</f>
        <v>-6.2837572325529683E-5</v>
      </c>
    </row>
    <row r="203" spans="2:19" x14ac:dyDescent="0.25">
      <c r="B203">
        <f t="shared" si="25"/>
        <v>171</v>
      </c>
      <c r="C203" s="31">
        <f t="shared" si="22"/>
        <v>9.4226779576133471E-2</v>
      </c>
      <c r="D203" s="1">
        <f>-dt*beta*C203*H203</f>
        <v>-1.8907088104359959E-5</v>
      </c>
      <c r="E203" s="1">
        <f>-dt*beta*((C203+D203/2))*(H203+I203/2)</f>
        <v>-1.8429404020006519E-5</v>
      </c>
      <c r="F203" s="1">
        <f>-dt*beta*(C203+E203/2)*(H203+J203/2)</f>
        <v>-1.844140981166794E-5</v>
      </c>
      <c r="G203" s="14">
        <f>-dt*beta*(C203+F203)*(H203+K203)</f>
        <v>-1.7975218809849098E-5</v>
      </c>
      <c r="H203" s="24">
        <f t="shared" si="23"/>
        <v>1.1576258356584973E-3</v>
      </c>
      <c r="I203" s="1">
        <f t="shared" si="19"/>
        <v>-5.826796760620652E-5</v>
      </c>
      <c r="J203" s="1">
        <f>-E203-dt*gamma*(H203+I203/2)</f>
        <v>-5.6803386103686422E-5</v>
      </c>
      <c r="K203" s="1">
        <f>-F203-dt*gamma*(H203+J203/2)</f>
        <v>-5.6840199695442329E-5</v>
      </c>
      <c r="L203" s="14">
        <f t="shared" si="20"/>
        <v>-5.5410490254354568E-5</v>
      </c>
      <c r="M203" s="27">
        <f t="shared" si="24"/>
        <v>0.90461559458820817</v>
      </c>
      <c r="N203" s="1">
        <f>dt*gamma*H203</f>
        <v>7.7175055710566482E-5</v>
      </c>
      <c r="O203" s="1">
        <f>dt*gamma*(H203+I203/2)</f>
        <v>7.5232790123692941E-5</v>
      </c>
      <c r="P203" s="1">
        <f>dt*gamma*(H203+J203/2)</f>
        <v>7.5281609507110269E-5</v>
      </c>
      <c r="Q203" s="14">
        <f>dt*gamma*(H203+K203)</f>
        <v>7.3385709064203663E-5</v>
      </c>
      <c r="R203" s="17">
        <f t="shared" si="21"/>
        <v>1.0000000000000002</v>
      </c>
      <c r="S203" s="17">
        <f>(H203-H202)/dt</f>
        <v>-5.9757282534015623E-5</v>
      </c>
    </row>
    <row r="204" spans="2:19" x14ac:dyDescent="0.25">
      <c r="B204">
        <f t="shared" si="25"/>
        <v>172</v>
      </c>
      <c r="C204" s="31">
        <f t="shared" si="22"/>
        <v>9.4208342253703878E-2</v>
      </c>
      <c r="D204" s="1">
        <f>-dt*beta*C204*H204</f>
        <v>-1.7975425255605079E-5</v>
      </c>
      <c r="E204" s="1">
        <f>-dt*beta*((C204+D204/2))*(H204+I204/2)</f>
        <v>-1.7521337042607782E-5</v>
      </c>
      <c r="F204" s="1">
        <f>-dt*beta*(C204+E204/2)*(H204+J204/2)</f>
        <v>-1.7532751260479547E-5</v>
      </c>
      <c r="G204" s="14">
        <f>-dt*beta*(C204+F204)*(H204+K204)</f>
        <v>-1.7089585513087615E-5</v>
      </c>
      <c r="H204" s="24">
        <f t="shared" si="23"/>
        <v>1.1007982307486941E-3</v>
      </c>
      <c r="I204" s="1">
        <f t="shared" si="19"/>
        <v>-5.5411123460974519E-5</v>
      </c>
      <c r="J204" s="1">
        <f>-E204-dt*gamma*(H204+I204/2)</f>
        <v>-5.4018174225272674E-5</v>
      </c>
      <c r="K204" s="1">
        <f>-F204-dt*gamma*(H204+J204/2)</f>
        <v>-5.4053191648590978E-5</v>
      </c>
      <c r="L204" s="14">
        <f t="shared" si="20"/>
        <v>-5.2693417093585925E-5</v>
      </c>
      <c r="M204" s="27">
        <f t="shared" si="24"/>
        <v>0.90469085951554762</v>
      </c>
      <c r="N204" s="1">
        <f>dt*gamma*H204</f>
        <v>7.3386548716579598E-5</v>
      </c>
      <c r="O204" s="1">
        <f>dt*gamma*(H204+I204/2)</f>
        <v>7.1539511267880456E-5</v>
      </c>
      <c r="P204" s="1">
        <f>dt*gamma*(H204+J204/2)</f>
        <v>7.1585942909070525E-5</v>
      </c>
      <c r="Q204" s="14">
        <f>dt*gamma*(H204+K204)</f>
        <v>6.9783002606673536E-5</v>
      </c>
      <c r="R204" s="17">
        <f t="shared" si="21"/>
        <v>1.0000000000000002</v>
      </c>
      <c r="S204" s="17">
        <f>(H204-H203)/dt</f>
        <v>-5.68276049098032E-5</v>
      </c>
    </row>
    <row r="205" spans="2:19" x14ac:dyDescent="0.25">
      <c r="B205">
        <f t="shared" si="25"/>
        <v>173</v>
      </c>
      <c r="C205" s="31">
        <f t="shared" si="22"/>
        <v>9.4190813389141398E-2</v>
      </c>
      <c r="D205" s="1">
        <f>-dt*beta*C205*H205</f>
        <v>-1.7089781802077709E-5</v>
      </c>
      <c r="E205" s="1">
        <f>-dt*beta*((C205+D205/2))*(H205+I205/2)</f>
        <v>-1.6658118436903929E-5</v>
      </c>
      <c r="F205" s="1">
        <f>-dt*beta*(C205+E205/2)*(H205+J205/2)</f>
        <v>-1.6668970299643889E-5</v>
      </c>
      <c r="G205" s="14">
        <f>-dt*beta*(C205+F205)*(H205+K205)</f>
        <v>-1.6247687378677892E-5</v>
      </c>
      <c r="H205" s="24">
        <f t="shared" si="23"/>
        <v>1.0467570186983128E-3</v>
      </c>
      <c r="I205" s="1">
        <f t="shared" si="19"/>
        <v>-5.2694019444476486E-5</v>
      </c>
      <c r="J205" s="1">
        <f>-E205-dt*gamma*(H205+I205/2)</f>
        <v>-5.1369215494834361E-5</v>
      </c>
      <c r="K205" s="1">
        <f>-F205-dt*gamma*(H205+J205/2)</f>
        <v>-5.1402523763749148E-5</v>
      </c>
      <c r="L205" s="14">
        <f t="shared" si="20"/>
        <v>-5.0109278950293024E-5</v>
      </c>
      <c r="M205" s="27">
        <f t="shared" si="24"/>
        <v>0.90476242959216047</v>
      </c>
      <c r="N205" s="1">
        <f>dt*gamma*H205</f>
        <v>6.9783801246554191E-5</v>
      </c>
      <c r="O205" s="1">
        <f>dt*gamma*(H205+I205/2)</f>
        <v>6.802733393173829E-5</v>
      </c>
      <c r="P205" s="1">
        <f>dt*gamma*(H205+J205/2)</f>
        <v>6.8071494063393041E-5</v>
      </c>
      <c r="Q205" s="14">
        <f>dt*gamma*(H205+K205)</f>
        <v>6.6356966328970916E-5</v>
      </c>
      <c r="R205" s="17">
        <f t="shared" si="21"/>
        <v>1.0000000000000002</v>
      </c>
      <c r="S205" s="17">
        <f>(H205-H204)/dt</f>
        <v>-5.4041212050381275E-5</v>
      </c>
    </row>
    <row r="206" spans="2:19" x14ac:dyDescent="0.25">
      <c r="B206">
        <f t="shared" si="25"/>
        <v>174</v>
      </c>
      <c r="C206" s="31">
        <f t="shared" si="22"/>
        <v>9.4174148114699083E-2</v>
      </c>
      <c r="D206" s="1">
        <f>-dt*beta*C206*H206</f>
        <v>-1.6247874011037635E-5</v>
      </c>
      <c r="E206" s="1">
        <f>-dt*beta*((C206+D206/2))*(H206+I206/2)</f>
        <v>-1.5837523108296166E-5</v>
      </c>
      <c r="F206" s="1">
        <f>-dt*beta*(C206+E206/2)*(H206+J206/2)</f>
        <v>-1.5847840384769308E-5</v>
      </c>
      <c r="G206" s="14">
        <f>-dt*beta*(C206+F206)*(H206+K206)</f>
        <v>-1.5447355042175977E-5</v>
      </c>
      <c r="H206" s="24">
        <f t="shared" si="23"/>
        <v>9.9536588921299014E-4</v>
      </c>
      <c r="I206" s="1">
        <f t="shared" si="19"/>
        <v>-5.0109851936495041E-5</v>
      </c>
      <c r="J206" s="1">
        <f>-E206-dt*gamma*(H206+I206/2)</f>
        <v>-4.8849874441353338E-5</v>
      </c>
      <c r="K206" s="1">
        <f>-F206-dt*gamma*(H206+J206/2)</f>
        <v>-4.8881556414718257E-5</v>
      </c>
      <c r="L206" s="14">
        <f t="shared" si="20"/>
        <v>-4.7651600477708811E-5</v>
      </c>
      <c r="M206" s="27">
        <f t="shared" si="24"/>
        <v>0.90483048599608806</v>
      </c>
      <c r="N206" s="1">
        <f>dt*gamma*H206</f>
        <v>6.635772594753268E-5</v>
      </c>
      <c r="O206" s="1">
        <f>dt*gamma*(H206+I206/2)</f>
        <v>6.4687397549649504E-5</v>
      </c>
      <c r="P206" s="1">
        <f>dt*gamma*(H206+J206/2)</f>
        <v>6.4729396799487565E-5</v>
      </c>
      <c r="Q206" s="14">
        <f>dt*gamma*(H206+K206)</f>
        <v>6.3098955519884785E-5</v>
      </c>
      <c r="R206" s="17">
        <f t="shared" si="21"/>
        <v>1.0000000000000002</v>
      </c>
      <c r="S206" s="17">
        <f>(H206-H205)/dt</f>
        <v>-5.1391129485322661E-5</v>
      </c>
    </row>
    <row r="207" spans="2:19" x14ac:dyDescent="0.25">
      <c r="B207">
        <f t="shared" si="25"/>
        <v>175</v>
      </c>
      <c r="C207" s="31">
        <f t="shared" si="22"/>
        <v>9.4158303788692527E-2</v>
      </c>
      <c r="D207" s="1">
        <f>-dt*beta*C207*H207</f>
        <v>-1.5447532493373447E-5</v>
      </c>
      <c r="E207" s="1">
        <f>-dt*beta*((C207+D207/2))*(H207+I207/2)</f>
        <v>-1.5057437319951904E-5</v>
      </c>
      <c r="F207" s="1">
        <f>-dt*beta*(C207+E207/2)*(H207+J207/2)</f>
        <v>-1.5067246401801254E-5</v>
      </c>
      <c r="G207" s="14">
        <f>-dt*beta*(C207+F207)*(H207+K207)</f>
        <v>-1.4686527660340038E-5</v>
      </c>
      <c r="H207" s="24">
        <f t="shared" si="23"/>
        <v>9.4649517019193227E-4</v>
      </c>
      <c r="I207" s="1">
        <f t="shared" si="19"/>
        <v>-4.7652145519422037E-5</v>
      </c>
      <c r="J207" s="1">
        <f>-E207-dt*gamma*(H207+I207/2)</f>
        <v>-4.645383584219618E-5</v>
      </c>
      <c r="K207" s="1">
        <f>-F207-dt*gamma*(H207+J207/2)</f>
        <v>-4.6483970416254354E-5</v>
      </c>
      <c r="L207" s="14">
        <f t="shared" si="20"/>
        <v>-4.5314218991371823E-5</v>
      </c>
      <c r="M207" s="27">
        <f t="shared" si="24"/>
        <v>0.90489520104111565</v>
      </c>
      <c r="N207" s="1">
        <f>dt*gamma*H207</f>
        <v>6.3099678012795484E-5</v>
      </c>
      <c r="O207" s="1">
        <f>dt*gamma*(H207+I207/2)</f>
        <v>6.1511273162148081E-5</v>
      </c>
      <c r="P207" s="1">
        <f>dt*gamma*(H207+J207/2)</f>
        <v>6.155121681805561E-5</v>
      </c>
      <c r="Q207" s="14">
        <f>dt*gamma*(H207+K207)</f>
        <v>6.0000746651711861E-5</v>
      </c>
      <c r="R207" s="17">
        <f t="shared" si="21"/>
        <v>1</v>
      </c>
      <c r="S207" s="17">
        <f>(H207-H206)/dt</f>
        <v>-4.8870719021057874E-5</v>
      </c>
    </row>
    <row r="208" spans="2:19" x14ac:dyDescent="0.25">
      <c r="B208">
        <f t="shared" si="25"/>
        <v>176</v>
      </c>
      <c r="C208" s="31">
        <f t="shared" si="22"/>
        <v>9.4143239884092997E-2</v>
      </c>
      <c r="D208" s="1">
        <f>-dt*beta*C208*H208</f>
        <v>-1.4686696382395962E-5</v>
      </c>
      <c r="E208" s="1">
        <f>-dt*beta*((C208+D208/2))*(H208+I208/2)</f>
        <v>-1.4315853028308454E-5</v>
      </c>
      <c r="F208" s="1">
        <f>-dt*beta*(C208+E208/2)*(H208+J208/2)</f>
        <v>-1.4325178998833135E-5</v>
      </c>
      <c r="G208" s="14">
        <f>-dt*beta*(C208+F208)*(H208+K208)</f>
        <v>-1.3963247395395006E-5</v>
      </c>
      <c r="H208" s="24">
        <f t="shared" si="23"/>
        <v>9.0002150735398313E-4</v>
      </c>
      <c r="I208" s="1">
        <f t="shared" si="19"/>
        <v>-4.5314737441202911E-5</v>
      </c>
      <c r="J208" s="1">
        <f>-E208-dt*gamma*(H208+I208/2)</f>
        <v>-4.4175089547250321E-5</v>
      </c>
      <c r="K208" s="1">
        <f>-F208-dt*gamma*(H208+J208/2)</f>
        <v>-4.4203751839857397E-5</v>
      </c>
      <c r="L208" s="14">
        <f t="shared" si="20"/>
        <v>-4.3091269638880042E-5</v>
      </c>
      <c r="M208" s="27">
        <f t="shared" si="24"/>
        <v>0.90495673860855308</v>
      </c>
      <c r="N208" s="1">
        <f>dt*gamma*H208</f>
        <v>6.0001433823598874E-5</v>
      </c>
      <c r="O208" s="1">
        <f>dt*gamma*(H208+I208/2)</f>
        <v>5.8490942575558773E-5</v>
      </c>
      <c r="P208" s="1">
        <f>dt*gamma*(H208+J208/2)</f>
        <v>5.852893083869053E-5</v>
      </c>
      <c r="Q208" s="14">
        <f>dt*gamma*(H208+K208)</f>
        <v>5.7054517034275046E-5</v>
      </c>
      <c r="R208" s="17">
        <f t="shared" si="21"/>
        <v>1</v>
      </c>
      <c r="S208" s="17">
        <f>(H208-H207)/dt</f>
        <v>-4.6473662837949133E-5</v>
      </c>
    </row>
    <row r="209" spans="2:19" x14ac:dyDescent="0.25">
      <c r="B209">
        <f t="shared" si="25"/>
        <v>177</v>
      </c>
      <c r="C209" s="31">
        <f t="shared" si="22"/>
        <v>9.4128917882787655E-2</v>
      </c>
      <c r="D209" s="1">
        <f>-dt*beta*C209*H209</f>
        <v>-1.3963407818042304E-5</v>
      </c>
      <c r="E209" s="1">
        <f>-dt*beta*((C209+D209/2))*(H209+I209/2)</f>
        <v>-1.3610862515330135E-5</v>
      </c>
      <c r="F209" s="1">
        <f>-dt*beta*(C209+E209/2)*(H209+J209/2)</f>
        <v>-1.3619729214864165E-5</v>
      </c>
      <c r="G209" s="14">
        <f>-dt*beta*(C209+F209)*(H209+K209)</f>
        <v>-1.3275654187842991E-5</v>
      </c>
      <c r="H209" s="24">
        <f t="shared" si="23"/>
        <v>8.5582755904493337E-4</v>
      </c>
      <c r="I209" s="1">
        <f t="shared" si="19"/>
        <v>-4.3091762784953254E-5</v>
      </c>
      <c r="J209" s="1">
        <f>-E209-dt*gamma*(H209+I209/2)</f>
        <v>-4.2007915994833646E-5</v>
      </c>
      <c r="K209" s="1">
        <f>-F209-dt*gamma*(H209+J209/2)</f>
        <v>-4.2035177521636937E-5</v>
      </c>
      <c r="L209" s="14">
        <f t="shared" si="20"/>
        <v>-4.0977171247043432E-5</v>
      </c>
      <c r="M209" s="27">
        <f t="shared" si="24"/>
        <v>0.90501525455816745</v>
      </c>
      <c r="N209" s="1">
        <f>dt*gamma*H209</f>
        <v>5.7055170602995559E-5</v>
      </c>
      <c r="O209" s="1">
        <f>dt*gamma*(H209+I209/2)</f>
        <v>5.561877851016378E-5</v>
      </c>
      <c r="P209" s="1">
        <f>dt*gamma*(H209+J209/2)</f>
        <v>5.5654906736501102E-5</v>
      </c>
      <c r="Q209" s="14">
        <f>dt*gamma*(H209+K209)</f>
        <v>5.4252825434886426E-5</v>
      </c>
      <c r="R209" s="17">
        <f t="shared" si="21"/>
        <v>1</v>
      </c>
      <c r="S209" s="17">
        <f>(H209-H208)/dt</f>
        <v>-4.4193948309049764E-5</v>
      </c>
    </row>
    <row r="210" spans="2:19" x14ac:dyDescent="0.25">
      <c r="B210">
        <f t="shared" si="25"/>
        <v>178</v>
      </c>
      <c r="C210" s="31">
        <f t="shared" si="22"/>
        <v>9.4115301175209942E-2</v>
      </c>
      <c r="D210" s="1">
        <f>-dt*beta*C210*H210</f>
        <v>-1.3275806719628669E-5</v>
      </c>
      <c r="E210" s="1">
        <f>-dt*beta*((C210+D210/2))*(H210+I210/2)</f>
        <v>-1.2940653301174078E-5</v>
      </c>
      <c r="F210" s="1">
        <f>-dt*beta*(C210+E210/2)*(H210+J210/2)</f>
        <v>-1.2949083389148792E-5</v>
      </c>
      <c r="G210" s="14">
        <f>-dt*beta*(C210+F210)*(H210+K210)</f>
        <v>-1.26219808019638E-5</v>
      </c>
      <c r="H210" s="24">
        <f t="shared" si="23"/>
        <v>8.1380170553411037E-4</v>
      </c>
      <c r="I210" s="1">
        <f t="shared" si="19"/>
        <v>-4.0977640315978683E-5</v>
      </c>
      <c r="J210" s="1">
        <f>-E210-dt*gamma*(H210+I210/2)</f>
        <v>-3.9946872390567324E-5</v>
      </c>
      <c r="K210" s="1">
        <f>-F210-dt*gamma*(H210+J210/2)</f>
        <v>-3.9972801233439658E-5</v>
      </c>
      <c r="L210" s="14">
        <f t="shared" si="20"/>
        <v>-3.8966612818080914E-5</v>
      </c>
      <c r="M210" s="27">
        <f t="shared" si="24"/>
        <v>0.90507089711925603</v>
      </c>
      <c r="N210" s="1">
        <f>dt*gamma*H210</f>
        <v>5.4253447035607354E-5</v>
      </c>
      <c r="O210" s="1">
        <f>dt*gamma*(H210+I210/2)</f>
        <v>5.2887525691741403E-5</v>
      </c>
      <c r="P210" s="1">
        <f>dt*gamma*(H210+J210/2)</f>
        <v>5.2921884622588449E-5</v>
      </c>
      <c r="Q210" s="14">
        <f>dt*gamma*(H210+K210)</f>
        <v>5.1588593620044716E-5</v>
      </c>
      <c r="R210" s="17">
        <f t="shared" si="21"/>
        <v>1</v>
      </c>
      <c r="S210" s="17">
        <f>(H210-H209)/dt</f>
        <v>-4.2025853510823004E-5</v>
      </c>
    </row>
    <row r="211" spans="2:19" x14ac:dyDescent="0.25">
      <c r="B211">
        <f t="shared" si="25"/>
        <v>179</v>
      </c>
      <c r="C211" s="31">
        <f t="shared" si="22"/>
        <v>9.4102354965059573E-2</v>
      </c>
      <c r="D211" s="1">
        <f>-dt*beta*C211*H211</f>
        <v>-1.2622125831296123E-5</v>
      </c>
      <c r="E211" s="1">
        <f>-dt*beta*((C211+D211/2))*(H211+I211/2)</f>
        <v>-1.2303503321891831E-5</v>
      </c>
      <c r="F211" s="1">
        <f>-dt*beta*(C211+E211/2)*(H211+J211/2)</f>
        <v>-1.2311518335754853E-5</v>
      </c>
      <c r="G211" s="14">
        <f>-dt*beta*(C211+F211)*(H211+K211)</f>
        <v>-1.2000548129090019E-5</v>
      </c>
      <c r="H211" s="24">
        <f t="shared" si="23"/>
        <v>7.7383777213709806E-4</v>
      </c>
      <c r="I211" s="1">
        <f t="shared" si="19"/>
        <v>-3.8967058977843749E-5</v>
      </c>
      <c r="J211" s="1">
        <f>-E211-dt*gamma*(H211+I211/2)</f>
        <v>-3.7986779521319922E-5</v>
      </c>
      <c r="K211" s="1">
        <f>-F211-dt*gamma*(H211+J211/2)</f>
        <v>-3.8011440489341019E-5</v>
      </c>
      <c r="L211" s="14">
        <f t="shared" si="20"/>
        <v>-3.7054540647427124E-5</v>
      </c>
      <c r="M211" s="27">
        <f t="shared" si="24"/>
        <v>0.90512380726280339</v>
      </c>
      <c r="N211" s="1">
        <f>dt*gamma*H211</f>
        <v>5.1589184809139871E-5</v>
      </c>
      <c r="O211" s="1">
        <f>dt*gamma*(H211+I211/2)</f>
        <v>5.0290282843211751E-5</v>
      </c>
      <c r="P211" s="1">
        <f>dt*gamma*(H211+J211/2)</f>
        <v>5.0322958825095869E-5</v>
      </c>
      <c r="Q211" s="14">
        <f>dt*gamma*(H211+K211)</f>
        <v>4.905508877651714E-5</v>
      </c>
      <c r="R211" s="17">
        <f t="shared" si="21"/>
        <v>1</v>
      </c>
      <c r="S211" s="17">
        <f>(H211-H210)/dt</f>
        <v>-3.9963933397012307E-5</v>
      </c>
    </row>
    <row r="212" spans="2:19" x14ac:dyDescent="0.25">
      <c r="B212" s="2">
        <f t="shared" si="25"/>
        <v>180</v>
      </c>
      <c r="C212" s="32">
        <f t="shared" si="22"/>
        <v>9.4090046178846962E-2</v>
      </c>
      <c r="D212" s="12">
        <f>-dt*beta*C212*H212</f>
        <v>-1.2000686025233696E-5</v>
      </c>
      <c r="E212" s="12">
        <f>-dt*beta*((C212+D212/2))*(H212+I212/2)</f>
        <v>-1.169777635770233E-5</v>
      </c>
      <c r="F212" s="12">
        <f>-dt*beta*(C212+E212/2)*(H212+J212/2)</f>
        <v>-1.1705396768856487E-5</v>
      </c>
      <c r="G212" s="15">
        <f>-dt*beta*(C212+F212)*(H212+K212)</f>
        <v>-1.1409760734619182E-5</v>
      </c>
      <c r="H212" s="25">
        <f t="shared" si="23"/>
        <v>7.3583476552933262E-4</v>
      </c>
      <c r="I212" s="12">
        <f t="shared" si="19"/>
        <v>-3.7054965010055143E-5</v>
      </c>
      <c r="J212" s="12">
        <f>-E212-dt*gamma*(H212+I212/2)</f>
        <v>-3.6122709177251345E-5</v>
      </c>
      <c r="K212" s="12">
        <f>-F212-dt*gamma*(H212+J212/2)</f>
        <v>-3.6146163960523973E-5</v>
      </c>
      <c r="L212" s="15">
        <f t="shared" si="20"/>
        <v>-3.5236146036634723E-5</v>
      </c>
      <c r="M212" s="28">
        <f t="shared" si="24"/>
        <v>0.90517411905562373</v>
      </c>
      <c r="N212" s="12">
        <f>dt*gamma*H212</f>
        <v>4.9055651035288841E-5</v>
      </c>
      <c r="O212" s="12">
        <f>dt*gamma*(H212+I212/2)</f>
        <v>4.7820485534953673E-5</v>
      </c>
      <c r="P212" s="12">
        <f>dt*gamma*(H212+J212/2)</f>
        <v>4.7851560729380462E-5</v>
      </c>
      <c r="Q212" s="15">
        <f>dt*gamma*(H212+K212)</f>
        <v>4.6645906771253907E-5</v>
      </c>
      <c r="R212" s="18">
        <f t="shared" si="21"/>
        <v>1</v>
      </c>
      <c r="S212" s="17">
        <f>(H212-H211)/dt</f>
        <v>-3.8003006607765437E-5</v>
      </c>
    </row>
    <row r="213" spans="2:19" x14ac:dyDescent="0.25">
      <c r="B213">
        <f t="shared" si="25"/>
        <v>181</v>
      </c>
      <c r="C213" s="31">
        <f t="shared" ref="C213:C276" si="26">C212+(1/6)*(D212+2*E212+2*F212+G212)</f>
        <v>9.4078343380011462E-2</v>
      </c>
      <c r="D213" s="1">
        <f>-dt*beta*C213*H213</f>
        <v>-1.1409891848641156E-5</v>
      </c>
      <c r="E213" s="1">
        <f>-dt*beta*((C213+D213/2))*(H213+I213/2)</f>
        <v>-1.1121917698220433E-5</v>
      </c>
      <c r="F213" s="1">
        <f>-dt*beta*(C213+E213/2)*(H213+J213/2)</f>
        <v>-1.1129162965137158E-5</v>
      </c>
      <c r="G213" s="14">
        <f>-dt*beta*(C213+F213)*(H213+K213)</f>
        <v>-1.0848102635546778E-5</v>
      </c>
      <c r="H213" s="24">
        <f t="shared" ref="H213:H276" si="27">H212+(1/6)*(I212+2*J212+2*K212+L212)</f>
        <v>6.9969662264229252E-4</v>
      </c>
      <c r="I213" s="1">
        <f t="shared" si="19"/>
        <v>-3.5236549660845017E-5</v>
      </c>
      <c r="J213" s="1">
        <f>-E213-dt*gamma*(H213+I213/2)</f>
        <v>-3.4349972155904239E-5</v>
      </c>
      <c r="K213" s="1">
        <f>-F213-dt*gamma*(H213+J213/2)</f>
        <v>-3.4372279472485534E-5</v>
      </c>
      <c r="L213" s="14">
        <f t="shared" si="20"/>
        <v>-3.3506853575773682E-5</v>
      </c>
      <c r="M213" s="27">
        <f t="shared" si="24"/>
        <v>0.90522195999734623</v>
      </c>
      <c r="N213" s="1">
        <f>dt*gamma*H213</f>
        <v>4.6646441509486171E-5</v>
      </c>
      <c r="O213" s="1">
        <f>dt*gamma*(H213+I213/2)</f>
        <v>4.547188985412467E-5</v>
      </c>
      <c r="P213" s="1">
        <f>dt*gamma*(H213+J213/2)</f>
        <v>4.5501442437622689E-5</v>
      </c>
      <c r="Q213" s="14">
        <f>dt*gamma*(H213+K213)</f>
        <v>4.4354956211320461E-5</v>
      </c>
      <c r="R213" s="17">
        <f t="shared" si="21"/>
        <v>1</v>
      </c>
      <c r="S213" s="17">
        <f>(H213-H212)/dt</f>
        <v>-3.6138142887040103E-5</v>
      </c>
    </row>
    <row r="214" spans="2:19" x14ac:dyDescent="0.25">
      <c r="B214">
        <f t="shared" si="25"/>
        <v>182</v>
      </c>
      <c r="C214" s="31">
        <f t="shared" si="26"/>
        <v>9.4067216687376318E-2</v>
      </c>
      <c r="D214" s="1">
        <f>-dt*beta*C214*H214</f>
        <v>-1.0848227301215099E-5</v>
      </c>
      <c r="E214" s="1">
        <f>-dt*beta*((C214+D214/2))*(H214+I214/2)</f>
        <v>-1.0574450031819276E-5</v>
      </c>
      <c r="F214" s="1">
        <f>-dt*beta*(C214+E214/2)*(H214+J214/2)</f>
        <v>-1.058133865047271E-5</v>
      </c>
      <c r="G214" s="14">
        <f>-dt*beta*(C214+F214)*(H214+K214)</f>
        <v>-1.0314133296071988E-5</v>
      </c>
      <c r="H214" s="24">
        <f t="shared" si="27"/>
        <v>6.6533197156005953E-4</v>
      </c>
      <c r="I214" s="1">
        <f t="shared" si="19"/>
        <v>-3.3507237469455541E-5</v>
      </c>
      <c r="J214" s="1">
        <f>-E214-dt*gamma*(H214+I214/2)</f>
        <v>-3.2664106823202842E-5</v>
      </c>
      <c r="K214" s="1">
        <f>-F214-dt*gamma*(H214+J214/2)</f>
        <v>-3.26853225594245E-5</v>
      </c>
      <c r="L214" s="14">
        <f t="shared" si="20"/>
        <v>-3.1862309970637022E-5</v>
      </c>
      <c r="M214" s="27">
        <f t="shared" si="24"/>
        <v>0.90526745134106357</v>
      </c>
      <c r="N214" s="1">
        <f>dt*gamma*H214</f>
        <v>4.4355464770670637E-5</v>
      </c>
      <c r="O214" s="1">
        <f>dt*gamma*(H214+I214/2)</f>
        <v>4.3238556855022117E-5</v>
      </c>
      <c r="P214" s="1">
        <f>dt*gamma*(H214+J214/2)</f>
        <v>4.3266661209897207E-5</v>
      </c>
      <c r="Q214" s="14">
        <f>dt*gamma*(H214+K214)</f>
        <v>4.2176443266709007E-5</v>
      </c>
      <c r="R214" s="17">
        <f t="shared" si="21"/>
        <v>1</v>
      </c>
      <c r="S214" s="17">
        <f>(H214-H213)/dt</f>
        <v>-3.4364651082232993E-5</v>
      </c>
    </row>
    <row r="215" spans="2:19" x14ac:dyDescent="0.25">
      <c r="B215">
        <f t="shared" si="25"/>
        <v>183</v>
      </c>
      <c r="C215" s="31">
        <f t="shared" si="26"/>
        <v>9.4056637697716008E-2</v>
      </c>
      <c r="D215" s="1">
        <f>-dt*beta*C215*H215</f>
        <v>-1.0314251830710092E-5</v>
      </c>
      <c r="E215" s="1">
        <f>-dt*beta*((C215+D215/2))*(H215+I215/2)</f>
        <v>-1.0053969547047563E-5</v>
      </c>
      <c r="F215" s="1">
        <f>-dt*beta*(C215+E215/2)*(H215+J215/2)</f>
        <v>-1.0060519098807613E-5</v>
      </c>
      <c r="G215" s="14">
        <f>-dt*beta*(C215+F215)*(H215+K215)</f>
        <v>-9.8064838295471246E-6</v>
      </c>
      <c r="H215" s="24">
        <f t="shared" si="27"/>
        <v>6.3265390385916834E-4</v>
      </c>
      <c r="I215" s="1">
        <f t="shared" si="19"/>
        <v>-3.1862675093234462E-5</v>
      </c>
      <c r="J215" s="1">
        <f>-E215-dt*gamma*(H215+I215/2)</f>
        <v>-3.1060868207122505E-5</v>
      </c>
      <c r="K215" s="1">
        <f>-F215-dt*gamma*(H215+J215/2)</f>
        <v>-3.1081045551566191E-5</v>
      </c>
      <c r="L215" s="14">
        <f t="shared" si="20"/>
        <v>-3.0298373390959685E-5</v>
      </c>
      <c r="M215" s="27">
        <f t="shared" si="24"/>
        <v>0.90531070839842476</v>
      </c>
      <c r="N215" s="1">
        <f>dt*gamma*H215</f>
        <v>4.2176926923944552E-5</v>
      </c>
      <c r="O215" s="1">
        <f>dt*gamma*(H215+I215/2)</f>
        <v>4.1114837754170072E-5</v>
      </c>
      <c r="P215" s="1">
        <f>dt*gamma*(H215+J215/2)</f>
        <v>4.1141564650373805E-5</v>
      </c>
      <c r="Q215" s="14">
        <f>dt*gamma*(H215+K215)</f>
        <v>4.0104857220506812E-5</v>
      </c>
      <c r="R215" s="17">
        <f t="shared" si="21"/>
        <v>0.99999999999999989</v>
      </c>
      <c r="S215" s="17">
        <f>(H215-H214)/dt</f>
        <v>-3.2678067700891186E-5</v>
      </c>
    </row>
    <row r="216" spans="2:19" x14ac:dyDescent="0.25">
      <c r="B216">
        <f t="shared" si="25"/>
        <v>184</v>
      </c>
      <c r="C216" s="31">
        <f t="shared" si="26"/>
        <v>9.404657941222401E-2</v>
      </c>
      <c r="D216" s="1">
        <f>-dt*beta*C216*H216</f>
        <v>-9.8065965348457825E-6</v>
      </c>
      <c r="E216" s="1">
        <f>-dt*beta*((C216+D216/2))*(H216+I216/2)</f>
        <v>-9.5591422347186399E-6</v>
      </c>
      <c r="F216" s="1">
        <f>-dt*beta*(C216+E216/2)*(H216+J216/2)</f>
        <v>-9.565369431833846E-6</v>
      </c>
      <c r="G216" s="14">
        <f>-dt*beta*(C216+F216)*(H216+K216)</f>
        <v>-9.323853395715223E-6</v>
      </c>
      <c r="H216" s="24">
        <f t="shared" si="27"/>
        <v>6.0157975785890636E-4</v>
      </c>
      <c r="I216" s="1">
        <f t="shared" si="19"/>
        <v>-3.0298720655747978E-5</v>
      </c>
      <c r="J216" s="1">
        <f>-E216-dt*gamma*(H216+I216/2)</f>
        <v>-2.9536217600683521E-5</v>
      </c>
      <c r="K216" s="1">
        <f>-F216-dt*gamma*(H216+J216/2)</f>
        <v>-2.9555407172070458E-5</v>
      </c>
      <c r="L216" s="14">
        <f t="shared" si="20"/>
        <v>-2.8811103316740497E-5</v>
      </c>
      <c r="M216" s="27">
        <f t="shared" si="24"/>
        <v>0.90535184082991704</v>
      </c>
      <c r="N216" s="1">
        <f>dt*gamma*H216</f>
        <v>4.010531719059376E-5</v>
      </c>
      <c r="O216" s="1">
        <f>dt*gamma*(H216+I216/2)</f>
        <v>3.9095359835402161E-5</v>
      </c>
      <c r="P216" s="1">
        <f>dt*gamma*(H216+J216/2)</f>
        <v>3.9120776603904304E-5</v>
      </c>
      <c r="Q216" s="14">
        <f>dt*gamma*(H216+K216)</f>
        <v>3.8134956712455722E-5</v>
      </c>
      <c r="R216" s="17">
        <f t="shared" si="21"/>
        <v>1</v>
      </c>
      <c r="S216" s="17">
        <f>(H216-H215)/dt</f>
        <v>-3.1074146000261977E-5</v>
      </c>
    </row>
    <row r="217" spans="2:19" x14ac:dyDescent="0.25">
      <c r="B217">
        <f t="shared" si="25"/>
        <v>185</v>
      </c>
      <c r="C217" s="31">
        <f t="shared" si="26"/>
        <v>9.403701616668006E-2</v>
      </c>
      <c r="D217" s="1">
        <f>-dt*beta*C217*H217</f>
        <v>-9.3239605585042365E-6</v>
      </c>
      <c r="E217" s="1">
        <f>-dt*beta*((C217+D217/2))*(H217+I217/2)</f>
        <v>-9.0887003799396337E-6</v>
      </c>
      <c r="F217" s="1">
        <f>-dt*beta*(C217+E217/2)*(H217+J217/2)</f>
        <v>-9.0946211087337161E-6</v>
      </c>
      <c r="G217" s="14">
        <f>-dt*beta*(C217+F217)*(H217+K217)</f>
        <v>-8.865005782811183E-6</v>
      </c>
      <c r="H217" s="24">
        <f t="shared" si="27"/>
        <v>5.7203091227257363E-4</v>
      </c>
      <c r="I217" s="1">
        <f t="shared" si="19"/>
        <v>-2.8811433593000668E-5</v>
      </c>
      <c r="J217" s="1">
        <f>-E217-dt*gamma*(H217+I217/2)</f>
        <v>-2.8086312651798587E-5</v>
      </c>
      <c r="K217" s="1">
        <f>-F217-dt*gamma*(H217+J217/2)</f>
        <v>-2.8104562621044568E-5</v>
      </c>
      <c r="L217" s="14">
        <f t="shared" si="20"/>
        <v>-2.7396750860624091E-5</v>
      </c>
      <c r="M217" s="27">
        <f t="shared" si="24"/>
        <v>0.90539095292104732</v>
      </c>
      <c r="N217" s="1">
        <f>dt*gamma*H217</f>
        <v>3.8135394151504905E-5</v>
      </c>
      <c r="O217" s="1">
        <f>dt*gamma*(H217+I217/2)</f>
        <v>3.7175013031738221E-5</v>
      </c>
      <c r="P217" s="1">
        <f>dt*gamma*(H217+J217/2)</f>
        <v>3.7199183729778286E-5</v>
      </c>
      <c r="Q217" s="14">
        <f>dt*gamma*(H217+K217)</f>
        <v>3.6261756643435275E-5</v>
      </c>
      <c r="R217" s="17">
        <f t="shared" si="21"/>
        <v>1</v>
      </c>
      <c r="S217" s="17">
        <f>(H217-H216)/dt</f>
        <v>-2.9548845586332734E-5</v>
      </c>
    </row>
    <row r="218" spans="2:19" x14ac:dyDescent="0.25">
      <c r="B218">
        <f t="shared" si="25"/>
        <v>186</v>
      </c>
      <c r="C218" s="31">
        <f t="shared" si="26"/>
        <v>9.4027923565126945E-2</v>
      </c>
      <c r="D218" s="1">
        <f>-dt*beta*C218*H218</f>
        <v>-8.8651076757928364E-6</v>
      </c>
      <c r="E218" s="1">
        <f>-dt*beta*((C218+D218/2))*(H218+I218/2)</f>
        <v>-8.6414392339598987E-6</v>
      </c>
      <c r="F218" s="1">
        <f>-dt*beta*(C218+E218/2)*(H218+J218/2)</f>
        <v>-8.6470685958592483E-6</v>
      </c>
      <c r="G218" s="14">
        <f>-dt*beta*(C218+F218)*(H218+K218)</f>
        <v>-8.4287661646934915E-6</v>
      </c>
      <c r="H218" s="24">
        <f t="shared" si="27"/>
        <v>5.4393258977268849E-4</v>
      </c>
      <c r="I218" s="1">
        <f t="shared" si="19"/>
        <v>-2.7397064975719729E-5</v>
      </c>
      <c r="J218" s="1">
        <f>-E218-dt*gamma*(H218+I218/2)</f>
        <v>-2.6707497918362012E-5</v>
      </c>
      <c r="K218" s="1">
        <f>-F218-dt*gamma*(H218+J218/2)</f>
        <v>-2.672485412504125E-5</v>
      </c>
      <c r="L218" s="14">
        <f t="shared" si="20"/>
        <v>-2.605174954514966E-5</v>
      </c>
      <c r="M218" s="27">
        <f t="shared" si="24"/>
        <v>0.90542814384510029</v>
      </c>
      <c r="N218" s="1">
        <f>dt*gamma*H218</f>
        <v>3.6262172651512566E-5</v>
      </c>
      <c r="O218" s="1">
        <f>dt*gamma*(H218+I218/2)</f>
        <v>3.5348937152321912E-5</v>
      </c>
      <c r="P218" s="1">
        <f>dt*gamma*(H218+J218/2)</f>
        <v>3.5371922720900498E-5</v>
      </c>
      <c r="Q218" s="14">
        <f>dt*gamma*(H218+K218)</f>
        <v>3.4480515709843152E-5</v>
      </c>
      <c r="R218" s="17">
        <f t="shared" si="21"/>
        <v>0.99999999999999989</v>
      </c>
      <c r="S218" s="17">
        <f>(H218-H217)/dt</f>
        <v>-2.8098322499885142E-5</v>
      </c>
    </row>
    <row r="219" spans="2:19" x14ac:dyDescent="0.25">
      <c r="B219">
        <f t="shared" si="25"/>
        <v>187</v>
      </c>
      <c r="C219" s="31">
        <f t="shared" si="26"/>
        <v>9.401927841687692E-2</v>
      </c>
      <c r="D219" s="1">
        <f>-dt*beta*C219*H219</f>
        <v>-8.428863047139703E-6</v>
      </c>
      <c r="E219" s="1">
        <f>-dt*beta*((C219+D219/2))*(H219+I219/2)</f>
        <v>-8.2162138562906887E-6</v>
      </c>
      <c r="F219" s="1">
        <f>-dt*beta*(C219+E219/2)*(H219+J219/2)</f>
        <v>-8.2215662067937798E-6</v>
      </c>
      <c r="G219" s="14">
        <f>-dt*beta*(C219+F219)*(H219+K219)</f>
        <v>-8.0140180237285818E-6</v>
      </c>
      <c r="H219" s="24">
        <f t="shared" si="27"/>
        <v>5.1721367000474253E-4</v>
      </c>
      <c r="I219" s="1">
        <f t="shared" si="19"/>
        <v>-2.6052048286509801E-5</v>
      </c>
      <c r="J219" s="1">
        <f>-E219-dt*gamma*(H219+I219/2)</f>
        <v>-2.5396295867808493E-5</v>
      </c>
      <c r="K219" s="1">
        <f>-F219-dt*gamma*(H219+J219/2)</f>
        <v>-2.5412801931262105E-5</v>
      </c>
      <c r="L219" s="14">
        <f t="shared" si="20"/>
        <v>-2.4772706514503449E-5</v>
      </c>
      <c r="M219" s="27">
        <f t="shared" si="24"/>
        <v>0.90546350791311825</v>
      </c>
      <c r="N219" s="1">
        <f>dt*gamma*H219</f>
        <v>3.4480911333649504E-5</v>
      </c>
      <c r="O219" s="1">
        <f>dt*gamma*(H219+I219/2)</f>
        <v>3.3612509724099181E-5</v>
      </c>
      <c r="P219" s="1">
        <f>dt*gamma*(H219+J219/2)</f>
        <v>3.3634368138055884E-5</v>
      </c>
      <c r="Q219" s="14">
        <f>dt*gamma*(H219+K219)</f>
        <v>3.2786724538232031E-5</v>
      </c>
      <c r="R219" s="17">
        <f t="shared" si="21"/>
        <v>0.99999999999999989</v>
      </c>
      <c r="S219" s="17">
        <f>(H219-H218)/dt</f>
        <v>-2.6718919767945953E-5</v>
      </c>
    </row>
    <row r="220" spans="2:19" x14ac:dyDescent="0.25">
      <c r="B220">
        <f t="shared" si="25"/>
        <v>188</v>
      </c>
      <c r="C220" s="31">
        <f t="shared" si="26"/>
        <v>9.4011058676677417E-2</v>
      </c>
      <c r="D220" s="1">
        <f>-dt*beta*C220*H220</f>
        <v>-8.0141101421435134E-6</v>
      </c>
      <c r="E220" s="1">
        <f>-dt*beta*((C220+D220/2))*(H220+I220/2)</f>
        <v>-7.8119361180853551E-6</v>
      </c>
      <c r="F220" s="1">
        <f>-dt*beta*(C220+E220/2)*(H220+J220/2)</f>
        <v>-7.8170251037792474E-6</v>
      </c>
      <c r="G220" s="14">
        <f>-dt*beta*(C220+F220)*(H220+K220)</f>
        <v>-7.6197002306705116E-6</v>
      </c>
      <c r="H220" s="24">
        <f t="shared" si="27"/>
        <v>4.9180651160488347E-4</v>
      </c>
      <c r="I220" s="1">
        <f t="shared" si="19"/>
        <v>-2.4772990631515383E-5</v>
      </c>
      <c r="J220" s="1">
        <f>-E220-dt*gamma*(H220+I220/2)</f>
        <v>-2.4149398301189701E-5</v>
      </c>
      <c r="K220" s="1">
        <f>-F220-dt*gamma*(H220+J220/2)</f>
        <v>-2.416509572650666E-5</v>
      </c>
      <c r="L220" s="14">
        <f t="shared" si="20"/>
        <v>-2.3556394161221274E-5</v>
      </c>
      <c r="M220" s="27">
        <f t="shared" si="24"/>
        <v>0.90549713481171756</v>
      </c>
      <c r="N220" s="1">
        <f>dt*gamma*H220</f>
        <v>3.2787100773658898E-5</v>
      </c>
      <c r="O220" s="1">
        <f>dt*gamma*(H220+I220/2)</f>
        <v>3.1961334419275056E-5</v>
      </c>
      <c r="P220" s="1">
        <f>dt*gamma*(H220+J220/2)</f>
        <v>3.1982120830285908E-5</v>
      </c>
      <c r="Q220" s="14">
        <f>dt*gamma*(H220+K220)</f>
        <v>3.1176094391891785E-5</v>
      </c>
      <c r="R220" s="17">
        <f t="shared" si="21"/>
        <v>0.99999999999999989</v>
      </c>
      <c r="S220" s="17">
        <f>(H220-H219)/dt</f>
        <v>-2.5407158399859062E-5</v>
      </c>
    </row>
    <row r="221" spans="2:19" x14ac:dyDescent="0.25">
      <c r="B221">
        <f t="shared" si="25"/>
        <v>189</v>
      </c>
      <c r="C221" s="31">
        <f t="shared" si="26"/>
        <v>9.4003243387874663E-2</v>
      </c>
      <c r="D221" s="1">
        <f>-dt*beta*C221*H221</f>
        <v>-7.6197878194203937E-6</v>
      </c>
      <c r="E221" s="1">
        <f>-dt*beta*((C221+D221/2))*(H221+I221/2)</f>
        <v>-7.4275718582738094E-6</v>
      </c>
      <c r="F221" s="1">
        <f>-dt*beta*(C221+E221/2)*(H221+J221/2)</f>
        <v>-7.4324104519973246E-6</v>
      </c>
      <c r="G221" s="14">
        <f>-dt*beta*(C221+F221)*(H221+K221)</f>
        <v>-7.2448042732677312E-6</v>
      </c>
      <c r="H221" s="24">
        <f t="shared" si="27"/>
        <v>4.6764678279686189E-4</v>
      </c>
      <c r="I221" s="1">
        <f t="shared" si="19"/>
        <v>-2.3556664367037068E-5</v>
      </c>
      <c r="J221" s="1">
        <f>-E221-dt*gamma*(H221+I221/2)</f>
        <v>-2.2963658182615747E-5</v>
      </c>
      <c r="K221" s="1">
        <f>-F221-dt*gamma*(H221+J221/2)</f>
        <v>-2.2978586461706278E-5</v>
      </c>
      <c r="L221" s="14">
        <f t="shared" si="20"/>
        <v>-2.2399742149075972E-5</v>
      </c>
      <c r="M221" s="27">
        <f t="shared" si="24"/>
        <v>0.90552910982932833</v>
      </c>
      <c r="N221" s="1">
        <f>dt*gamma*H221</f>
        <v>3.1176452186457462E-5</v>
      </c>
      <c r="O221" s="1">
        <f>dt*gamma*(H221+I221/2)</f>
        <v>3.0391230040889557E-5</v>
      </c>
      <c r="P221" s="1">
        <f>dt*gamma*(H221+J221/2)</f>
        <v>3.0410996913703601E-5</v>
      </c>
      <c r="Q221" s="14">
        <f>dt*gamma*(H221+K221)</f>
        <v>2.9644546422343705E-5</v>
      </c>
      <c r="R221" s="17">
        <f t="shared" si="21"/>
        <v>0.99999999999999989</v>
      </c>
      <c r="S221" s="17">
        <f>(H221-H220)/dt</f>
        <v>-2.4159728808021579E-5</v>
      </c>
    </row>
    <row r="222" spans="2:19" x14ac:dyDescent="0.25">
      <c r="B222">
        <f t="shared" si="25"/>
        <v>190</v>
      </c>
      <c r="C222" s="31">
        <f t="shared" si="26"/>
        <v>9.3995812628422465E-2</v>
      </c>
      <c r="D222" s="1">
        <f>-dt*beta*C222*H222</f>
        <v>-7.2448875551795207E-6</v>
      </c>
      <c r="E222" s="1">
        <f>-dt*beta*((C222+D222/2))*(H222+I222/2)</f>
        <v>-7.0621381844187698E-6</v>
      </c>
      <c r="F222" s="1">
        <f>-dt*beta*(C222+E222/2)*(H222+J222/2)</f>
        <v>-7.0667387186666985E-6</v>
      </c>
      <c r="G222" s="14">
        <f>-dt*beta*(C222+F222)*(H222+K222)</f>
        <v>-6.8883716257880014E-6</v>
      </c>
      <c r="H222" s="24">
        <f t="shared" si="27"/>
        <v>4.4467330016273573E-4</v>
      </c>
      <c r="I222" s="1">
        <f t="shared" si="19"/>
        <v>-2.2399999122336196E-5</v>
      </c>
      <c r="J222" s="1">
        <f>-E222-dt*gamma*(H222+I222/2)</f>
        <v>-2.1836081855685738E-5</v>
      </c>
      <c r="K222" s="1">
        <f>-F222-dt*gamma*(H222+J222/2)</f>
        <v>-2.1850278563659491E-5</v>
      </c>
      <c r="L222" s="14">
        <f t="shared" si="20"/>
        <v>-2.1299829814150412E-5</v>
      </c>
      <c r="M222" s="27">
        <f t="shared" si="24"/>
        <v>0.90555951407141466</v>
      </c>
      <c r="N222" s="1">
        <f>dt*gamma*H222</f>
        <v>2.9644886677515715E-5</v>
      </c>
      <c r="O222" s="1">
        <f>dt*gamma*(H222+I222/2)</f>
        <v>2.8898220040104508E-5</v>
      </c>
      <c r="P222" s="1">
        <f>dt*gamma*(H222+J222/2)</f>
        <v>2.8917017282326189E-5</v>
      </c>
      <c r="Q222" s="14">
        <f>dt*gamma*(H222+K222)</f>
        <v>2.8188201439938415E-5</v>
      </c>
      <c r="R222" s="17">
        <f t="shared" si="21"/>
        <v>0.99999999999999989</v>
      </c>
      <c r="S222" s="17">
        <f>(H222-H221)/dt</f>
        <v>-2.2973482634126158E-5</v>
      </c>
    </row>
    <row r="223" spans="2:19" x14ac:dyDescent="0.25">
      <c r="B223">
        <f t="shared" si="25"/>
        <v>191</v>
      </c>
      <c r="C223" s="31">
        <f t="shared" si="26"/>
        <v>9.3988747459591279E-2</v>
      </c>
      <c r="D223" s="1">
        <f>-dt*beta*C223*H223</f>
        <v>-6.8884508127184128E-6</v>
      </c>
      <c r="E223" s="1">
        <f>-dt*beta*((C223+D223/2))*(H223+I223/2)</f>
        <v>-6.714700910706381E-6</v>
      </c>
      <c r="F223" s="1">
        <f>-dt*beta*(C223+E223/2)*(H223+J223/2)</f>
        <v>-6.7190751093640929E-6</v>
      </c>
      <c r="G223" s="14">
        <f>-dt*beta*(C223+F223)*(H223+K223)</f>
        <v>-6.5494912520841694E-6</v>
      </c>
      <c r="H223" s="24">
        <f t="shared" si="27"/>
        <v>4.2282787520020622E-4</v>
      </c>
      <c r="I223" s="1">
        <f t="shared" si="19"/>
        <v>-2.130007420062867E-5</v>
      </c>
      <c r="J223" s="1">
        <f>-E223-dt*gamma*(H223+I223/2)</f>
        <v>-2.0763821629286411E-5</v>
      </c>
      <c r="K223" s="1">
        <f>-F223-dt*gamma*(H223+J223/2)</f>
        <v>-2.0777322516340106E-5</v>
      </c>
      <c r="L223" s="14">
        <f t="shared" si="20"/>
        <v>-2.0253878926840238E-5</v>
      </c>
      <c r="M223" s="27">
        <f t="shared" si="24"/>
        <v>0.90558842466520839</v>
      </c>
      <c r="N223" s="1">
        <f>dt*gamma*H223</f>
        <v>2.8188525013347082E-5</v>
      </c>
      <c r="O223" s="1">
        <f>dt*gamma*(H223+I223/2)</f>
        <v>2.7478522539992792E-5</v>
      </c>
      <c r="P223" s="1">
        <f>dt*gamma*(H223+J223/2)</f>
        <v>2.7496397625704199E-5</v>
      </c>
      <c r="Q223" s="14">
        <f>dt*gamma*(H223+K223)</f>
        <v>2.6803370178924407E-5</v>
      </c>
      <c r="R223" s="17">
        <f t="shared" si="21"/>
        <v>0.99999999999999989</v>
      </c>
      <c r="S223" s="17">
        <f>(H223-H222)/dt</f>
        <v>-2.1845424962529513E-5</v>
      </c>
    </row>
    <row r="224" spans="2:19" x14ac:dyDescent="0.25">
      <c r="B224">
        <f t="shared" si="25"/>
        <v>192</v>
      </c>
      <c r="C224" s="31">
        <f t="shared" si="26"/>
        <v>9.3982029877240456E-2</v>
      </c>
      <c r="D224" s="1">
        <f>-dt*beta*C224*H224</f>
        <v>-6.5495665454605818E-6</v>
      </c>
      <c r="E224" s="1">
        <f>-dt*beta*((C224+D224/2))*(H224+I224/2)</f>
        <v>-6.3843721259022229E-6</v>
      </c>
      <c r="F224" s="1">
        <f>-dt*beta*(C224+E224/2)*(H224+J224/2)</f>
        <v>-6.3885311343954394E-6</v>
      </c>
      <c r="G224" s="14">
        <f>-dt*beta*(C224+F224)*(H224+K224)</f>
        <v>-6.2272972352294205E-6</v>
      </c>
      <c r="H224" s="24">
        <f t="shared" si="27"/>
        <v>4.0205516829708591E-4</v>
      </c>
      <c r="I224" s="1">
        <f t="shared" si="19"/>
        <v>-2.0254111341011812E-5</v>
      </c>
      <c r="J224" s="1">
        <f>-E224-dt*gamma*(H224+I224/2)</f>
        <v>-1.9744168715869772E-5</v>
      </c>
      <c r="K224" s="1">
        <f>-F224-dt*gamma*(H224+J224/2)</f>
        <v>-1.9757007794881298E-5</v>
      </c>
      <c r="L224" s="14">
        <f t="shared" si="20"/>
        <v>-1.9259246798250886E-5</v>
      </c>
      <c r="M224" s="27">
        <f t="shared" si="24"/>
        <v>0.90561591495446236</v>
      </c>
      <c r="N224" s="1">
        <f>dt*gamma*H224</f>
        <v>2.6803677886472393E-5</v>
      </c>
      <c r="O224" s="1">
        <f>dt*gamma*(H224+I224/2)</f>
        <v>2.6128540841771997E-5</v>
      </c>
      <c r="P224" s="1">
        <f>dt*gamma*(H224+J224/2)</f>
        <v>2.6145538929276736E-5</v>
      </c>
      <c r="Q224" s="14">
        <f>dt*gamma*(H224+K224)</f>
        <v>2.5486544033480306E-5</v>
      </c>
      <c r="R224" s="17">
        <f t="shared" si="21"/>
        <v>0.99999999999999989</v>
      </c>
      <c r="S224" s="17">
        <f>(H224-H223)/dt</f>
        <v>-2.0772706903120306E-5</v>
      </c>
    </row>
    <row r="225" spans="2:19" x14ac:dyDescent="0.25">
      <c r="B225">
        <f t="shared" si="25"/>
        <v>193</v>
      </c>
      <c r="C225" s="31">
        <f t="shared" si="26"/>
        <v>9.3975642765523573E-2</v>
      </c>
      <c r="D225" s="1">
        <f>-dt*beta*C225*H225</f>
        <v>-6.2273688265640342E-6</v>
      </c>
      <c r="E225" s="1">
        <f>-dt*beta*((C225+D225/2))*(H225+I225/2)</f>
        <v>-6.0703078844972248E-6</v>
      </c>
      <c r="F225" s="1">
        <f>-dt*beta*(C225+E225/2)*(H225+J225/2)</f>
        <v>-6.0742622984372222E-6</v>
      </c>
      <c r="G225" s="14">
        <f>-dt*beta*(C225+F225)*(H225+K225)</f>
        <v>-5.9209665271323361E-6</v>
      </c>
      <c r="H225" s="24">
        <f t="shared" si="27"/>
        <v>3.8230254977029179E-4</v>
      </c>
      <c r="I225" s="1">
        <f t="shared" ref="I225:I288" si="28">-D225-dt*gamma*H225</f>
        <v>-1.9259467824788751E-5</v>
      </c>
      <c r="J225" s="1">
        <f>-E225-dt*gamma*(H225+I225/2)</f>
        <v>-1.8774546506029267E-5</v>
      </c>
      <c r="K225" s="1">
        <f>-F225-dt*gamma*(H225+J225/2)</f>
        <v>-1.8786756136047922E-5</v>
      </c>
      <c r="L225" s="14">
        <f t="shared" ref="L225:L288" si="29">-G225-dt*gamma*(H225+K225)</f>
        <v>-1.8313419715150587E-5</v>
      </c>
      <c r="M225" s="27">
        <f t="shared" si="24"/>
        <v>0.90564205468470604</v>
      </c>
      <c r="N225" s="1">
        <f>dt*gamma*H225</f>
        <v>2.5486836651352785E-5</v>
      </c>
      <c r="O225" s="1">
        <f>dt*gamma*(H225+I225/2)</f>
        <v>2.4844854390526493E-5</v>
      </c>
      <c r="P225" s="1">
        <f>dt*gamma*(H225+J225/2)</f>
        <v>2.4861018434485144E-5</v>
      </c>
      <c r="Q225" s="14">
        <f>dt*gamma*(H225+K225)</f>
        <v>2.4234386242282924E-5</v>
      </c>
      <c r="R225" s="17">
        <f t="shared" ref="R225:R288" si="30">C225+H225+M225</f>
        <v>0.99999999999999989</v>
      </c>
      <c r="S225" s="17">
        <f>(H225-H224)/dt</f>
        <v>-1.9752618526794124E-5</v>
      </c>
    </row>
    <row r="226" spans="2:19" x14ac:dyDescent="0.25">
      <c r="B226">
        <f t="shared" si="25"/>
        <v>194</v>
      </c>
      <c r="C226" s="31">
        <f t="shared" si="26"/>
        <v>9.3969569852903639E-2</v>
      </c>
      <c r="D226" s="1">
        <f>-dt*beta*C226*H226</f>
        <v>-5.92103459851091E-6</v>
      </c>
      <c r="E226" s="1">
        <f>-dt*beta*((C226+D226/2))*(H226+I226/2)</f>
        <v>-5.7717060146381743E-6</v>
      </c>
      <c r="F226" s="1">
        <f>-dt*beta*(C226+E226/2)*(H226+J226/2)</f>
        <v>-5.7754659070385706E-6</v>
      </c>
      <c r="G226" s="14">
        <f>-dt*beta*(C226+F226)*(H226+K226)</f>
        <v>-5.6297168119013826E-6</v>
      </c>
      <c r="H226" s="24">
        <f t="shared" si="27"/>
        <v>3.6351996763294282E-4</v>
      </c>
      <c r="I226" s="1">
        <f t="shared" si="28"/>
        <v>-1.8313629910351946E-5</v>
      </c>
      <c r="J226" s="1">
        <f>-E226-dt*gamma*(H226+I226/2)</f>
        <v>-1.7852504163879618E-5</v>
      </c>
      <c r="K226" s="1">
        <f>-F226-dt*gamma*(H226+J226/2)</f>
        <v>-1.7864115129694962E-5</v>
      </c>
      <c r="L226" s="14">
        <f t="shared" si="29"/>
        <v>-1.741400668831514E-5</v>
      </c>
      <c r="M226" s="27">
        <f t="shared" ref="M226:M289" si="31">M225+(1/6)*(N225+2*O225+2*P225+Q225)</f>
        <v>0.90566691017946332</v>
      </c>
      <c r="N226" s="1">
        <f>dt*gamma*H226</f>
        <v>2.4234664508862854E-5</v>
      </c>
      <c r="O226" s="1">
        <f>dt*gamma*(H226+I226/2)</f>
        <v>2.3624210178517791E-5</v>
      </c>
      <c r="P226" s="1">
        <f>dt*gamma*(H226+J226/2)</f>
        <v>2.3639581036733533E-5</v>
      </c>
      <c r="Q226" s="14">
        <f>dt*gamma*(H226+K226)</f>
        <v>2.3043723500216524E-5</v>
      </c>
      <c r="R226" s="17">
        <f t="shared" si="30"/>
        <v>0.99999999999999989</v>
      </c>
      <c r="S226" s="17">
        <f>(H226-H225)/dt</f>
        <v>-1.878258213734897E-5</v>
      </c>
    </row>
    <row r="227" spans="2:19" x14ac:dyDescent="0.25">
      <c r="B227">
        <f t="shared" si="25"/>
        <v>195</v>
      </c>
      <c r="C227" s="31">
        <f t="shared" si="26"/>
        <v>9.3963795670361339E-2</v>
      </c>
      <c r="D227" s="1">
        <f>-dt*beta*C227*H227</f>
        <v>-5.6297815364478168E-6</v>
      </c>
      <c r="E227" s="1">
        <f>-dt*beta*((C227+D227/2))*(H227+I227/2)</f>
        <v>-5.487804036785978E-6</v>
      </c>
      <c r="F227" s="1">
        <f>-dt*beta*(C227+E227/2)*(H227+J227/2)</f>
        <v>-5.4913789839232686E-6</v>
      </c>
      <c r="G227" s="14">
        <f>-dt*beta*(C227+F227)*(H227+K227)</f>
        <v>-5.3528044770666004E-6</v>
      </c>
      <c r="H227" s="24">
        <f t="shared" si="27"/>
        <v>3.4565982176864012E-4</v>
      </c>
      <c r="I227" s="1">
        <f t="shared" si="28"/>
        <v>-1.7414206581461525E-5</v>
      </c>
      <c r="J227" s="1">
        <f>-E227-dt*gamma*(H227+I227/2)</f>
        <v>-1.697571052840798E-5</v>
      </c>
      <c r="K227" s="1">
        <f>-F227-dt*gamma*(H227+J227/2)</f>
        <v>-1.6986752116372474E-5</v>
      </c>
      <c r="L227" s="14">
        <f t="shared" si="29"/>
        <v>-1.6558733499751243E-5</v>
      </c>
      <c r="M227" s="27">
        <f t="shared" si="31"/>
        <v>0.9056905445078699</v>
      </c>
      <c r="N227" s="1">
        <f>dt*gamma*H227</f>
        <v>2.304398811790934E-5</v>
      </c>
      <c r="O227" s="1">
        <f>dt*gamma*(H227+I227/2)</f>
        <v>2.2463514565193957E-5</v>
      </c>
      <c r="P227" s="1">
        <f>dt*gamma*(H227+J227/2)</f>
        <v>2.2478131100295744E-5</v>
      </c>
      <c r="Q227" s="14">
        <f>dt*gamma*(H227+K227)</f>
        <v>2.1911537976817842E-5</v>
      </c>
      <c r="R227" s="17">
        <f t="shared" si="30"/>
        <v>0.99999999999999989</v>
      </c>
      <c r="S227" s="17">
        <f>(H227-H226)/dt</f>
        <v>-1.7860145864302701E-5</v>
      </c>
    </row>
    <row r="228" spans="2:19" x14ac:dyDescent="0.25">
      <c r="B228">
        <f t="shared" si="25"/>
        <v>196</v>
      </c>
      <c r="C228" s="31">
        <f t="shared" si="26"/>
        <v>9.3958305511685519E-2</v>
      </c>
      <c r="D228" s="1">
        <f>-dt*beta*C228*H228</f>
        <v>-5.3528660193845831E-6</v>
      </c>
      <c r="E228" s="1">
        <f>-dt*beta*((C228+D228/2))*(H228+I228/2)</f>
        <v>-5.2178771873728901E-6</v>
      </c>
      <c r="F228" s="1">
        <f>-dt*beta*(C228+E228/2)*(H228+J228/2)</f>
        <v>-5.2212762933591493E-6</v>
      </c>
      <c r="G228" s="14">
        <f>-dt*beta*(C228+F228)*(H228+K228)</f>
        <v>-5.0895226870848489E-6</v>
      </c>
      <c r="H228" s="24">
        <f t="shared" si="27"/>
        <v>3.2867684420684448E-4</v>
      </c>
      <c r="I228" s="1">
        <f t="shared" si="28"/>
        <v>-1.6558923594405047E-5</v>
      </c>
      <c r="J228" s="1">
        <f>-E228-dt*gamma*(H228+I228/2)</f>
        <v>-1.614194830660324E-5</v>
      </c>
      <c r="K228" s="1">
        <f>-F228-dt*gamma*(H228+J228/2)</f>
        <v>-1.615244837687704E-5</v>
      </c>
      <c r="L228" s="14">
        <f t="shared" si="29"/>
        <v>-1.5745437034912982E-5</v>
      </c>
      <c r="M228" s="27">
        <f t="shared" si="31"/>
        <v>0.9057130176441075</v>
      </c>
      <c r="N228" s="1">
        <f>dt*gamma*H228</f>
        <v>2.1911789613789631E-5</v>
      </c>
      <c r="O228" s="1">
        <f>dt*gamma*(H228+I228/2)</f>
        <v>2.135982549397613E-5</v>
      </c>
      <c r="P228" s="1">
        <f>dt*gamma*(H228+J228/2)</f>
        <v>2.1373724670236189E-5</v>
      </c>
      <c r="Q228" s="14">
        <f>dt*gamma*(H228+K228)</f>
        <v>2.0834959721997831E-5</v>
      </c>
      <c r="R228" s="17">
        <f t="shared" si="30"/>
        <v>0.99999999999999989</v>
      </c>
      <c r="S228" s="17">
        <f>(H228-H227)/dt</f>
        <v>-1.6982977561795639E-5</v>
      </c>
    </row>
    <row r="229" spans="2:19" x14ac:dyDescent="0.25">
      <c r="B229">
        <f t="shared" si="25"/>
        <v>197</v>
      </c>
      <c r="C229" s="31">
        <f t="shared" si="26"/>
        <v>9.3953085395740862E-2</v>
      </c>
      <c r="D229" s="1">
        <f>-dt*beta*C229*H229</f>
        <v>-5.0895812036776662E-6</v>
      </c>
      <c r="E229" s="1">
        <f>-dt*beta*((C229+D229/2))*(H229+I229/2)</f>
        <v>-4.961236542038971E-6</v>
      </c>
      <c r="F229" s="1">
        <f>-dt*beta*(C229+E229/2)*(H229+J229/2)</f>
        <v>-4.9644684621716739E-6</v>
      </c>
      <c r="G229" s="14">
        <f>-dt*beta*(C229+F229)*(H229+K229)</f>
        <v>-4.8391995538549584E-6</v>
      </c>
      <c r="H229" s="24">
        <f t="shared" si="27"/>
        <v>3.1252798520746471E-4</v>
      </c>
      <c r="I229" s="1">
        <f t="shared" si="28"/>
        <v>-1.5745617810153316E-5</v>
      </c>
      <c r="J229" s="1">
        <f>-E229-dt*gamma*(H229+I229/2)</f>
        <v>-1.5349108544786899E-5</v>
      </c>
      <c r="K229" s="1">
        <f>-F229-dt*gamma*(H229+J229/2)</f>
        <v>-1.5359093600166409E-5</v>
      </c>
      <c r="L229" s="14">
        <f t="shared" si="29"/>
        <v>-1.4972059886631595E-5</v>
      </c>
      <c r="M229" s="27">
        <f t="shared" si="31"/>
        <v>0.90573438661905148</v>
      </c>
      <c r="N229" s="1">
        <f>dt*gamma*H229</f>
        <v>2.0835199013830981E-5</v>
      </c>
      <c r="O229" s="1">
        <f>dt*gamma*(H229+I229/2)</f>
        <v>2.0310345086825869E-5</v>
      </c>
      <c r="P229" s="1">
        <f>dt*gamma*(H229+J229/2)</f>
        <v>2.0323562062338083E-5</v>
      </c>
      <c r="Q229" s="14">
        <f>dt*gamma*(H229+K229)</f>
        <v>1.9811259440486554E-5</v>
      </c>
      <c r="R229" s="17">
        <f t="shared" si="30"/>
        <v>0.99999999999999978</v>
      </c>
      <c r="S229" s="17">
        <f>(H229-H228)/dt</f>
        <v>-1.6148858999379774E-5</v>
      </c>
    </row>
    <row r="230" spans="2:19" x14ac:dyDescent="0.25">
      <c r="B230">
        <f t="shared" si="25"/>
        <v>198</v>
      </c>
      <c r="C230" s="31">
        <f t="shared" si="26"/>
        <v>9.3948122030613201E-2</v>
      </c>
      <c r="D230" s="1">
        <f>-dt*beta*C230*H230</f>
        <v>-4.8392551935245903E-6</v>
      </c>
      <c r="E230" s="1">
        <f>-dt*beta*((C230+D230/2))*(H230+I230/2)</f>
        <v>-4.7172272333193199E-6</v>
      </c>
      <c r="F230" s="1">
        <f>-dt*beta*(C230+E230/2)*(H230+J230/2)</f>
        <v>-4.7203001962697857E-6</v>
      </c>
      <c r="G230" s="14">
        <f>-dt*beta*(C230+F230)*(H230+K230)</f>
        <v>-4.601196399252029E-6</v>
      </c>
      <c r="H230" s="24">
        <f t="shared" si="27"/>
        <v>2.9717230487634943E-4</v>
      </c>
      <c r="I230" s="1">
        <f t="shared" si="28"/>
        <v>-1.4972231798232037E-5</v>
      </c>
      <c r="J230" s="1">
        <f>-E230-dt*gamma*(H230+I230/2)</f>
        <v>-1.459518536516291E-5</v>
      </c>
      <c r="K230" s="1">
        <f>-F230-dt*gamma*(H230+J230/2)</f>
        <v>-1.4604680616648078E-5</v>
      </c>
      <c r="L230" s="14">
        <f t="shared" si="29"/>
        <v>-1.4236645218061392E-5</v>
      </c>
      <c r="M230" s="27">
        <f t="shared" si="31"/>
        <v>0.90575470566451022</v>
      </c>
      <c r="N230" s="1">
        <f>dt*gamma*H230</f>
        <v>1.9811486991756627E-5</v>
      </c>
      <c r="O230" s="1">
        <f>dt*gamma*(H230+I230/2)</f>
        <v>1.931241259848223E-5</v>
      </c>
      <c r="P230" s="1">
        <f>dt*gamma*(H230+J230/2)</f>
        <v>1.9324980812917863E-5</v>
      </c>
      <c r="Q230" s="14">
        <f>dt*gamma*(H230+K230)</f>
        <v>1.8837841617313421E-5</v>
      </c>
      <c r="R230" s="17">
        <f t="shared" si="30"/>
        <v>0.99999999999999978</v>
      </c>
      <c r="S230" s="17">
        <f>(H230-H229)/dt</f>
        <v>-1.5355680331115274E-5</v>
      </c>
    </row>
    <row r="231" spans="2:19" x14ac:dyDescent="0.25">
      <c r="B231">
        <f t="shared" si="25"/>
        <v>199</v>
      </c>
      <c r="C231" s="31">
        <f t="shared" si="26"/>
        <v>9.3943402779537874E-2</v>
      </c>
      <c r="D231" s="1">
        <f>-dt*beta*C231*H231</f>
        <v>-4.6012493034785303E-6</v>
      </c>
      <c r="E231" s="1">
        <f>-dt*beta*((C231+D231/2))*(H231+I231/2)</f>
        <v>-4.4852267579280307E-6</v>
      </c>
      <c r="F231" s="1">
        <f>-dt*beta*(C231+E231/2)*(H231+J231/2)</f>
        <v>-4.4881485868269355E-6</v>
      </c>
      <c r="G231" s="14">
        <f>-dt*beta*(C231+F231)*(H231+K231)</f>
        <v>-4.3749061049567563E-6</v>
      </c>
      <c r="H231" s="24">
        <f t="shared" si="27"/>
        <v>2.8257087004636351E-4</v>
      </c>
      <c r="I231" s="1">
        <f t="shared" si="28"/>
        <v>-1.4236808699612371E-5</v>
      </c>
      <c r="J231" s="1">
        <f>-E231-dt*gamma*(H231+I231/2)</f>
        <v>-1.387827095517579E-5</v>
      </c>
      <c r="K231" s="1">
        <f>-F231-dt*gamma*(H231+J231/2)</f>
        <v>-1.3887300384424773E-5</v>
      </c>
      <c r="L231" s="14">
        <f t="shared" si="29"/>
        <v>-1.3537331872505826E-5</v>
      </c>
      <c r="M231" s="27">
        <f t="shared" si="31"/>
        <v>0.90577402635041548</v>
      </c>
      <c r="N231" s="1">
        <f>dt*gamma*H231</f>
        <v>1.8838058003090901E-5</v>
      </c>
      <c r="O231" s="1">
        <f>dt*gamma*(H231+I231/2)</f>
        <v>1.8363497713103821E-5</v>
      </c>
      <c r="P231" s="1">
        <f>dt*gamma*(H231+J231/2)</f>
        <v>1.837544897125171E-5</v>
      </c>
      <c r="Q231" s="14">
        <f>dt*gamma*(H231+K231)</f>
        <v>1.7912237977462583E-5</v>
      </c>
      <c r="R231" s="17">
        <f t="shared" si="30"/>
        <v>0.99999999999999978</v>
      </c>
      <c r="S231" s="17">
        <f>(H231-H230)/dt</f>
        <v>-1.460143482998592E-5</v>
      </c>
    </row>
    <row r="232" spans="2:19" x14ac:dyDescent="0.25">
      <c r="B232">
        <f t="shared" si="25"/>
        <v>200</v>
      </c>
      <c r="C232" s="31">
        <f t="shared" si="26"/>
        <v>9.3938915628521552E-2</v>
      </c>
      <c r="D232" s="1">
        <f>-dt*beta*C232*H232</f>
        <v>-4.3749564082589116E-6</v>
      </c>
      <c r="E232" s="1">
        <f>-dt*beta*((C232+D232/2))*(H232+I232/2)</f>
        <v>-4.2646433690438406E-6</v>
      </c>
      <c r="F232" s="1">
        <f>-dt*beta*(C232+E232/2)*(H232+J232/2)</f>
        <v>-4.2674215015191549E-6</v>
      </c>
      <c r="G232" s="14">
        <f>-dt*beta*(C232+F232)*(H232+K232)</f>
        <v>-4.1597515451071449E-6</v>
      </c>
      <c r="H232" s="24">
        <f t="shared" si="27"/>
        <v>2.6868665617114365E-4</v>
      </c>
      <c r="I232" s="1">
        <f t="shared" si="28"/>
        <v>-1.3537487336483999E-5</v>
      </c>
      <c r="J232" s="1">
        <f>-E232-dt*gamma*(H232+I232/2)</f>
        <v>-1.3196550797816269E-5</v>
      </c>
      <c r="K232" s="1">
        <f>-F232-dt*gamma*(H232+J232/2)</f>
        <v>-1.320513721662988E-5</v>
      </c>
      <c r="L232" s="14">
        <f t="shared" si="29"/>
        <v>-1.2872349718527105E-5</v>
      </c>
      <c r="M232" s="27">
        <f t="shared" si="31"/>
        <v>0.90579239771530706</v>
      </c>
      <c r="N232" s="1">
        <f>dt*gamma*H232</f>
        <v>1.791244374474291E-5</v>
      </c>
      <c r="O232" s="1">
        <f>dt*gamma*(H232+I232/2)</f>
        <v>1.7461194166860109E-5</v>
      </c>
      <c r="P232" s="1">
        <f>dt*gamma*(H232+J232/2)</f>
        <v>1.7472558718149035E-5</v>
      </c>
      <c r="Q232" s="14">
        <f>dt*gamma*(H232+K232)</f>
        <v>1.703210126363425E-5</v>
      </c>
      <c r="R232" s="17">
        <f t="shared" si="30"/>
        <v>0.99999999999999978</v>
      </c>
      <c r="S232" s="17">
        <f>(H232-H231)/dt</f>
        <v>-1.3884213875219866E-5</v>
      </c>
    </row>
    <row r="233" spans="2:19" x14ac:dyDescent="0.25">
      <c r="B233">
        <f t="shared" si="25"/>
        <v>201</v>
      </c>
      <c r="C233" s="31">
        <f t="shared" si="26"/>
        <v>9.3934649155572467E-2</v>
      </c>
      <c r="D233" s="1">
        <f>-dt*beta*C233*H233</f>
        <v>-4.1597993753853275E-6</v>
      </c>
      <c r="E233" s="1">
        <f>-dt*beta*((C233+D233/2))*(H233+I233/2)</f>
        <v>-4.054914549246529E-6</v>
      </c>
      <c r="F233" s="1">
        <f>-dt*beta*(C233+E233/2)*(H233+J233/2)</f>
        <v>-4.0575560564664726E-6</v>
      </c>
      <c r="G233" s="14">
        <f>-dt*beta*(C233+F233)*(H233+K233)</f>
        <v>-3.9551840975373078E-6</v>
      </c>
      <c r="H233" s="24">
        <f t="shared" si="27"/>
        <v>2.5548445399049309E-4</v>
      </c>
      <c r="I233" s="1">
        <f t="shared" si="28"/>
        <v>-1.2872497557314212E-5</v>
      </c>
      <c r="J233" s="1">
        <f>-E233-dt*gamma*(H233+I233/2)</f>
        <v>-1.2548299131542537E-5</v>
      </c>
      <c r="K233" s="1">
        <f>-F233-dt*gamma*(H233+J233/2)</f>
        <v>-1.255646423851498E-5</v>
      </c>
      <c r="L233" s="14">
        <f t="shared" si="29"/>
        <v>-1.2240015219261232E-5</v>
      </c>
      <c r="M233" s="27">
        <f t="shared" si="31"/>
        <v>0.90580986639043681</v>
      </c>
      <c r="N233" s="1">
        <f>dt*gamma*H233</f>
        <v>1.7032296932699541E-5</v>
      </c>
      <c r="O233" s="1">
        <f>dt*gamma*(H233+I233/2)</f>
        <v>1.6603213680789066E-5</v>
      </c>
      <c r="P233" s="1">
        <f>dt*gamma*(H233+J233/2)</f>
        <v>1.6614020294981452E-5</v>
      </c>
      <c r="Q233" s="14">
        <f>dt*gamma*(H233+K233)</f>
        <v>1.6195199316798539E-5</v>
      </c>
      <c r="R233" s="17">
        <f t="shared" si="30"/>
        <v>0.99999999999999978</v>
      </c>
      <c r="S233" s="17">
        <f>(H233-H232)/dt</f>
        <v>-1.3202202180650558E-5</v>
      </c>
    </row>
    <row r="234" spans="2:19" x14ac:dyDescent="0.25">
      <c r="B234">
        <f t="shared" si="25"/>
        <v>202</v>
      </c>
      <c r="C234" s="31">
        <f t="shared" si="26"/>
        <v>9.393059250145841E-2</v>
      </c>
      <c r="D234" s="1">
        <f>-dt*beta*C234*H234</f>
        <v>-3.9552295763994179E-6</v>
      </c>
      <c r="E234" s="1">
        <f>-dt*beta*((C234+D234/2))*(H234+I234/2)</f>
        <v>-3.8555055599836392E-6</v>
      </c>
      <c r="F234" s="1">
        <f>-dt*beta*(C234+E234/2)*(H234+J234/2)</f>
        <v>-3.8580171647545159E-6</v>
      </c>
      <c r="G234" s="14">
        <f>-dt*beta*(C234+F234)*(H234+K234)</f>
        <v>-3.7606822295919558E-6</v>
      </c>
      <c r="H234" s="24">
        <f t="shared" si="27"/>
        <v>2.4293078073771133E-4</v>
      </c>
      <c r="I234" s="1">
        <f t="shared" si="28"/>
        <v>-1.2240155806114671E-5</v>
      </c>
      <c r="J234" s="1">
        <f>-E234-dt*gamma*(H234+I234/2)</f>
        <v>-1.1931874628993293E-5</v>
      </c>
      <c r="K234" s="1">
        <f>-F234-dt*gamma*(H234+J234/2)</f>
        <v>-1.1939639063459798E-5</v>
      </c>
      <c r="L234" s="14">
        <f t="shared" si="29"/>
        <v>-1.1638727215358145E-5</v>
      </c>
      <c r="M234" s="27">
        <f t="shared" si="31"/>
        <v>0.9058264767178037</v>
      </c>
      <c r="N234" s="1">
        <f>dt*gamma*H234</f>
        <v>1.6195385382514089E-5</v>
      </c>
      <c r="O234" s="1">
        <f>dt*gamma*(H234+I234/2)</f>
        <v>1.5787380188976933E-5</v>
      </c>
      <c r="P234" s="1">
        <f>dt*gamma*(H234+J234/2)</f>
        <v>1.5797656228214314E-5</v>
      </c>
      <c r="Q234" s="14">
        <f>dt*gamma*(H234+K234)</f>
        <v>1.5399409444950102E-5</v>
      </c>
      <c r="R234" s="17">
        <f t="shared" si="30"/>
        <v>0.99999999999999978</v>
      </c>
      <c r="S234" s="17">
        <f>(H234-H233)/dt</f>
        <v>-1.2553673252781758E-5</v>
      </c>
    </row>
    <row r="235" spans="2:19" x14ac:dyDescent="0.25">
      <c r="B235">
        <f t="shared" si="25"/>
        <v>203</v>
      </c>
      <c r="C235" s="31">
        <f t="shared" si="26"/>
        <v>9.3926735341915826E-2</v>
      </c>
      <c r="D235" s="1">
        <f>-dt*beta*C235*H235</f>
        <v>-3.7607254726632818E-6</v>
      </c>
      <c r="E235" s="1">
        <f>-dt*beta*((C235+D235/2))*(H235+I235/2)</f>
        <v>-3.665908063664599E-6</v>
      </c>
      <c r="F235" s="1">
        <f>-dt*beta*(C235+E235/2)*(H235+J235/2)</f>
        <v>-3.6682961576308371E-6</v>
      </c>
      <c r="G235" s="14">
        <f>-dt*beta*(C235+F235)*(H235+K235)</f>
        <v>-3.5757501547166436E-6</v>
      </c>
      <c r="H235" s="24">
        <f t="shared" si="27"/>
        <v>2.3099379566998151E-4</v>
      </c>
      <c r="I235" s="1">
        <f t="shared" si="28"/>
        <v>-1.1638860905335487E-5</v>
      </c>
      <c r="J235" s="1">
        <f>-E235-dt*gamma*(H235+I235/2)</f>
        <v>-1.1345716284156319E-5</v>
      </c>
      <c r="K235" s="1">
        <f>-F235-dt*gamma*(H235+J235/2)</f>
        <v>-1.1353099677562719E-5</v>
      </c>
      <c r="L235" s="14">
        <f t="shared" si="29"/>
        <v>-1.1066962911444609E-5</v>
      </c>
      <c r="M235" s="27">
        <f t="shared" si="31"/>
        <v>0.90584227086241398</v>
      </c>
      <c r="N235" s="1">
        <f>dt*gamma*H235</f>
        <v>1.5399586377998769E-5</v>
      </c>
      <c r="O235" s="1">
        <f>dt*gamma*(H235+I235/2)</f>
        <v>1.5011624347820918E-5</v>
      </c>
      <c r="P235" s="1">
        <f>dt*gamma*(H235+J235/2)</f>
        <v>1.5021395835193556E-5</v>
      </c>
      <c r="Q235" s="14">
        <f>dt*gamma*(H235+K235)</f>
        <v>1.4642713066161252E-5</v>
      </c>
      <c r="R235" s="17">
        <f t="shared" si="30"/>
        <v>0.99999999999999978</v>
      </c>
      <c r="S235" s="17">
        <f>(H235-H234)/dt</f>
        <v>-1.1936985067729822E-5</v>
      </c>
    </row>
    <row r="236" spans="2:19" x14ac:dyDescent="0.25">
      <c r="B236">
        <f t="shared" si="25"/>
        <v>204</v>
      </c>
      <c r="C236" s="31">
        <f t="shared" si="26"/>
        <v>9.3923067861237497E-2</v>
      </c>
      <c r="D236" s="1">
        <f>-dt*beta*C236*H236</f>
        <v>-3.5757912719344318E-6</v>
      </c>
      <c r="E236" s="1">
        <f>-dt*beta*((C236+D236/2))*(H236+I236/2)</f>
        <v>-3.4856388146846958E-6</v>
      </c>
      <c r="F236" s="1">
        <f>-dt*beta*(C236+E236/2)*(H236+J236/2)</f>
        <v>-3.487909474676028E-6</v>
      </c>
      <c r="G236" s="14">
        <f>-dt*beta*(C236+F236)*(H236+K236)</f>
        <v>-3.3999165562234864E-6</v>
      </c>
      <c r="H236" s="24">
        <f t="shared" si="27"/>
        <v>2.1964321971327849E-4</v>
      </c>
      <c r="I236" s="1">
        <f t="shared" si="28"/>
        <v>-1.1067090042284134E-5</v>
      </c>
      <c r="J236" s="1">
        <f>-E236-dt*gamma*(H236+I236/2)</f>
        <v>-1.0788339498124399E-5</v>
      </c>
      <c r="K236" s="1">
        <f>-F236-dt*gamma*(H236+J236/2)</f>
        <v>-1.0795360522938391E-5</v>
      </c>
      <c r="L236" s="14">
        <f t="shared" si="29"/>
        <v>-1.0523274056465852E-5</v>
      </c>
      <c r="M236" s="27">
        <f t="shared" si="31"/>
        <v>0.90585728891904904</v>
      </c>
      <c r="N236" s="1">
        <f>dt*gamma*H236</f>
        <v>1.4642881314218566E-5</v>
      </c>
      <c r="O236" s="1">
        <f>dt*gamma*(H236+I236/2)</f>
        <v>1.4273978312809095E-5</v>
      </c>
      <c r="P236" s="1">
        <f>dt*gamma*(H236+J236/2)</f>
        <v>1.4283269997614419E-5</v>
      </c>
      <c r="Q236" s="14">
        <f>dt*gamma*(H236+K236)</f>
        <v>1.3923190612689339E-5</v>
      </c>
      <c r="R236" s="17">
        <f t="shared" si="30"/>
        <v>0.99999999999999978</v>
      </c>
      <c r="S236" s="17">
        <f>(H236-H235)/dt</f>
        <v>-1.1350575956703017E-5</v>
      </c>
    </row>
    <row r="237" spans="2:19" x14ac:dyDescent="0.25">
      <c r="B237">
        <f t="shared" si="25"/>
        <v>205</v>
      </c>
      <c r="C237" s="31">
        <f t="shared" si="26"/>
        <v>9.3919580727169688E-2</v>
      </c>
      <c r="D237" s="1">
        <f>-dt*beta*C237*H237</f>
        <v>-3.3999556521169893E-6</v>
      </c>
      <c r="E237" s="1">
        <f>-dt*beta*((C237+D237/2))*(H237+I237/2)</f>
        <v>-3.3142384158753845E-6</v>
      </c>
      <c r="F237" s="1">
        <f>-dt*beta*(C237+E237/2)*(H237+J237/2)</f>
        <v>-3.3163974194437942E-6</v>
      </c>
      <c r="G237" s="14">
        <f>-dt*beta*(C237+F237)*(H237+K237)</f>
        <v>-3.2327333748207048E-6</v>
      </c>
      <c r="H237" s="24">
        <f t="shared" si="27"/>
        <v>2.0885025902313257E-4</v>
      </c>
      <c r="I237" s="1">
        <f t="shared" si="28"/>
        <v>-1.0523394949425182E-5</v>
      </c>
      <c r="J237" s="1">
        <f>-E237-dt*gamma*(H237+I237/2)</f>
        <v>-1.0258332354019281E-5</v>
      </c>
      <c r="K237" s="1">
        <f>-F237-dt*gamma*(H237+J237/2)</f>
        <v>-1.0265008770297733E-5</v>
      </c>
      <c r="L237" s="14">
        <f t="shared" si="29"/>
        <v>-1.0006283308701616E-5</v>
      </c>
      <c r="M237" s="27">
        <f t="shared" si="31"/>
        <v>0.90587156901380705</v>
      </c>
      <c r="N237" s="1">
        <f>dt*gamma*H237</f>
        <v>1.3923350601542172E-5</v>
      </c>
      <c r="O237" s="1">
        <f>dt*gamma*(H237+I237/2)</f>
        <v>1.3572570769894665E-5</v>
      </c>
      <c r="P237" s="1">
        <f>dt*gamma*(H237+J237/2)</f>
        <v>1.3581406189741528E-5</v>
      </c>
      <c r="Q237" s="14">
        <f>dt*gamma*(H237+K237)</f>
        <v>1.3239016683522321E-5</v>
      </c>
      <c r="R237" s="17">
        <f t="shared" si="30"/>
        <v>0.99999999999999989</v>
      </c>
      <c r="S237" s="17">
        <f>(H237-H236)/dt</f>
        <v>-1.0792960690145925E-5</v>
      </c>
    </row>
    <row r="238" spans="2:19" x14ac:dyDescent="0.25">
      <c r="B238">
        <f t="shared" si="25"/>
        <v>206</v>
      </c>
      <c r="C238" s="31">
        <f t="shared" si="26"/>
        <v>9.3916265067053431E-2</v>
      </c>
      <c r="D238" s="1">
        <f>-dt*beta*C238*H238</f>
        <v>-3.2327705487774184E-6</v>
      </c>
      <c r="E238" s="1">
        <f>-dt*beta*((C238+D238/2))*(H238+I238/2)</f>
        <v>-3.1512701370606901E-6</v>
      </c>
      <c r="F238" s="1">
        <f>-dt*beta*(C238+E238/2)*(H238+J238/2)</f>
        <v>-3.1533229772475955E-6</v>
      </c>
      <c r="G238" s="14">
        <f>-dt*beta*(C238+F238)*(H238+K238)</f>
        <v>-3.0737746566725705E-6</v>
      </c>
      <c r="H238" s="24">
        <f t="shared" si="27"/>
        <v>1.9858753227200576E-4</v>
      </c>
      <c r="I238" s="1">
        <f t="shared" si="28"/>
        <v>-1.0006398269356298E-5</v>
      </c>
      <c r="J238" s="1">
        <f>-E238-dt*gamma*(H238+I238/2)</f>
        <v>-9.7543520720944822E-6</v>
      </c>
      <c r="K238" s="1">
        <f>-F238-dt*gamma*(H238+J238/2)</f>
        <v>-9.7607007718163059E-6</v>
      </c>
      <c r="L238" s="14">
        <f t="shared" si="29"/>
        <v>-9.514680776673394E-6</v>
      </c>
      <c r="M238" s="27">
        <f t="shared" si="31"/>
        <v>0.9058851474006745</v>
      </c>
      <c r="N238" s="1">
        <f>dt*gamma*H238</f>
        <v>1.3239168818133717E-5</v>
      </c>
      <c r="O238" s="1">
        <f>dt*gamma*(H238+I238/2)</f>
        <v>1.2905622209155173E-5</v>
      </c>
      <c r="P238" s="1">
        <f>dt*gamma*(H238+J238/2)</f>
        <v>1.2914023749063902E-5</v>
      </c>
      <c r="Q238" s="14">
        <f>dt*gamma*(H238+K238)</f>
        <v>1.2588455433345964E-5</v>
      </c>
      <c r="R238" s="17">
        <f t="shared" si="30"/>
        <v>0.99999999999999989</v>
      </c>
      <c r="S238" s="17">
        <f>(H238-H237)/dt</f>
        <v>-1.0262726751126812E-5</v>
      </c>
    </row>
    <row r="239" spans="2:19" x14ac:dyDescent="0.25">
      <c r="B239">
        <f t="shared" si="25"/>
        <v>207</v>
      </c>
      <c r="C239" s="31">
        <f t="shared" si="26"/>
        <v>9.3913112445147759E-2</v>
      </c>
      <c r="D239" s="1">
        <f>-dt*beta*C239*H239</f>
        <v>-3.0738100031913423E-6</v>
      </c>
      <c r="E239" s="1">
        <f>-dt*beta*((C239+D239/2))*(H239+I239/2)</f>
        <v>-2.9963187925726595E-6</v>
      </c>
      <c r="F239" s="1">
        <f>-dt*beta*(C239+E239/2)*(H239+J239/2)</f>
        <v>-2.9982706919447643E-6</v>
      </c>
      <c r="G239" s="14">
        <f>-dt*beta*(C239+F239)*(H239+K239)</f>
        <v>-2.9226354589247722E-6</v>
      </c>
      <c r="H239" s="24">
        <f t="shared" si="27"/>
        <v>1.8882900148303055E-4</v>
      </c>
      <c r="I239" s="1">
        <f t="shared" si="28"/>
        <v>-9.5147900956773605E-6</v>
      </c>
      <c r="J239" s="1">
        <f>-E239-dt*gamma*(H239+I239/2)</f>
        <v>-9.2751216364401324E-6</v>
      </c>
      <c r="K239" s="1">
        <f>-F239-dt*gamma*(H239+J239/2)</f>
        <v>-9.2811586857092682E-6</v>
      </c>
      <c r="L239" s="14">
        <f t="shared" si="29"/>
        <v>-9.0472207275633124E-6</v>
      </c>
      <c r="M239" s="27">
        <f t="shared" si="31"/>
        <v>0.90589805855336913</v>
      </c>
      <c r="N239" s="1">
        <f>dt*gamma*H239</f>
        <v>1.2588600098868703E-5</v>
      </c>
      <c r="O239" s="1">
        <f>dt*gamma*(H239+I239/2)</f>
        <v>1.2271440429012791E-5</v>
      </c>
      <c r="P239" s="1">
        <f>dt*gamma*(H239+J239/2)</f>
        <v>1.2279429377654033E-5</v>
      </c>
      <c r="Q239" s="14">
        <f>dt*gamma*(H239+K239)</f>
        <v>1.1969856186488085E-5</v>
      </c>
      <c r="R239" s="17">
        <f t="shared" si="30"/>
        <v>0.99999999999999989</v>
      </c>
      <c r="S239" s="17">
        <f>(H239-H238)/dt</f>
        <v>-9.7585307889752019E-6</v>
      </c>
    </row>
    <row r="240" spans="2:19" x14ac:dyDescent="0.25">
      <c r="B240">
        <f t="shared" si="25"/>
        <v>208</v>
      </c>
      <c r="C240" s="31">
        <f t="shared" si="26"/>
        <v>9.3910114841075906E-2</v>
      </c>
      <c r="D240" s="1">
        <f>-dt*beta*C240*H240</f>
        <v>-2.9226690678564377E-6</v>
      </c>
      <c r="E240" s="1">
        <f>-dt*beta*((C240+D240/2))*(H240+I240/2)</f>
        <v>-2.8489896747425893E-6</v>
      </c>
      <c r="F240" s="1">
        <f>-dt*beta*(C240+E240/2)*(H240+J240/2)</f>
        <v>-2.8508455987328642E-6</v>
      </c>
      <c r="G240" s="14">
        <f>-dt*beta*(C240+F240)*(H240+K240)</f>
        <v>-2.778930809789522E-6</v>
      </c>
      <c r="H240" s="24">
        <f t="shared" si="27"/>
        <v>1.7954990623844064E-4</v>
      </c>
      <c r="I240" s="1">
        <f t="shared" si="28"/>
        <v>-9.0473246813729383E-6</v>
      </c>
      <c r="J240" s="1">
        <f>-E240-dt*gamma*(H240+I240/2)</f>
        <v>-8.8194265851076901E-6</v>
      </c>
      <c r="K240" s="1">
        <f>-F240-dt*gamma*(H240+J240/2)</f>
        <v>-8.8251672643262547E-6</v>
      </c>
      <c r="L240" s="14">
        <f t="shared" si="29"/>
        <v>-8.6027184551514372E-6</v>
      </c>
      <c r="M240" s="27">
        <f t="shared" si="31"/>
        <v>0.90591033525268561</v>
      </c>
      <c r="N240" s="1">
        <f>dt*gamma*H240</f>
        <v>1.1969993749229376E-5</v>
      </c>
      <c r="O240" s="1">
        <f>dt*gamma*(H240+I240/2)</f>
        <v>1.1668416259850279E-5</v>
      </c>
      <c r="P240" s="1">
        <f>dt*gamma*(H240+J240/2)</f>
        <v>1.167601286305912E-5</v>
      </c>
      <c r="Q240" s="14">
        <f>dt*gamma*(H240+K240)</f>
        <v>1.1381649264940959E-5</v>
      </c>
      <c r="R240" s="17">
        <f t="shared" si="30"/>
        <v>1</v>
      </c>
      <c r="S240" s="17">
        <f>(H240-H239)/dt</f>
        <v>-9.2790952445899152E-6</v>
      </c>
    </row>
    <row r="241" spans="2:19" x14ac:dyDescent="0.25">
      <c r="B241">
        <f t="shared" si="25"/>
        <v>209</v>
      </c>
      <c r="C241" s="31">
        <f t="shared" si="26"/>
        <v>9.3907264629338474E-2</v>
      </c>
      <c r="D241" s="1">
        <f>-dt*beta*C241*H241</f>
        <v>-2.7789627665656747E-6</v>
      </c>
      <c r="E241" s="1">
        <f>-dt*beta*((C241+D241/2))*(H241+I241/2)</f>
        <v>-2.7089075405395514E-6</v>
      </c>
      <c r="F241" s="1">
        <f>-dt*beta*(C241+E241/2)*(H241+J241/2)</f>
        <v>-2.7106722101279921E-6</v>
      </c>
      <c r="G241" s="14">
        <f>-dt*beta*(C241+F241)*(H241+K241)</f>
        <v>-2.6422947204352898E-6</v>
      </c>
      <c r="H241" s="24">
        <f t="shared" si="27"/>
        <v>1.7072670109920859E-4</v>
      </c>
      <c r="I241" s="1">
        <f t="shared" si="28"/>
        <v>-8.6028173067148974E-6</v>
      </c>
      <c r="J241" s="1">
        <f>-E241-dt*gamma*(H241+I241/2)</f>
        <v>-8.3861119558505239E-6</v>
      </c>
      <c r="K241" s="1">
        <f>-F241-dt*gamma*(H241+J241/2)</f>
        <v>-8.3915707979575632E-6</v>
      </c>
      <c r="L241" s="14">
        <f t="shared" si="29"/>
        <v>-8.1800472996481117E-6</v>
      </c>
      <c r="M241" s="27">
        <f t="shared" si="31"/>
        <v>0.9059220086695623</v>
      </c>
      <c r="N241" s="1">
        <f>dt*gamma*H241</f>
        <v>1.1381780073280573E-5</v>
      </c>
      <c r="O241" s="1">
        <f>dt*gamma*(H241+I241/2)</f>
        <v>1.1095019496390076E-5</v>
      </c>
      <c r="P241" s="1">
        <f>dt*gamma*(H241+J241/2)</f>
        <v>1.1102243008085556E-5</v>
      </c>
      <c r="Q241" s="14">
        <f>dt*gamma*(H241+K241)</f>
        <v>1.0822342020083401E-5</v>
      </c>
      <c r="R241" s="17">
        <f t="shared" si="30"/>
        <v>1</v>
      </c>
      <c r="S241" s="17">
        <f>(H241-H240)/dt</f>
        <v>-8.8232051392320512E-6</v>
      </c>
    </row>
    <row r="242" spans="2:19" x14ac:dyDescent="0.25">
      <c r="B242">
        <f t="shared" si="25"/>
        <v>210</v>
      </c>
      <c r="C242" s="31">
        <f t="shared" si="26"/>
        <v>9.3904554559840425E-2</v>
      </c>
      <c r="D242" s="1">
        <f>-dt*beta*C242*H242</f>
        <v>-2.6423251062857782E-6</v>
      </c>
      <c r="E242" s="1">
        <f>-dt*beta*((C242+D242/2))*(H242+I242/2)</f>
        <v>-2.5757156486741986E-6</v>
      </c>
      <c r="F242" s="1">
        <f>-dt*beta*(C242+E242/2)*(H242+J242/2)</f>
        <v>-2.5773935524412267E-6</v>
      </c>
      <c r="G242" s="14">
        <f>-dt*beta*(C242+F242)*(H242+K242)</f>
        <v>-2.5123792460685395E-6</v>
      </c>
      <c r="H242" s="24">
        <f t="shared" si="27"/>
        <v>1.6233699608021206E-4</v>
      </c>
      <c r="I242" s="1">
        <f t="shared" si="28"/>
        <v>-8.1801412990616909E-6</v>
      </c>
      <c r="J242" s="1">
        <f>-E242-dt*gamma*(H242+I242/2)</f>
        <v>-7.9740793800378825E-6</v>
      </c>
      <c r="K242" s="1">
        <f>-F242-dt*gamma*(H242+J242/2)</f>
        <v>-7.9792702069049816E-6</v>
      </c>
      <c r="L242" s="14">
        <f t="shared" si="29"/>
        <v>-7.7781358121519323E-6</v>
      </c>
      <c r="M242" s="27">
        <f t="shared" si="31"/>
        <v>0.90593310844407937</v>
      </c>
      <c r="N242" s="1">
        <f>dt*gamma*H242</f>
        <v>1.082246640534747E-5</v>
      </c>
      <c r="O242" s="1">
        <f>dt*gamma*(H242+I242/2)</f>
        <v>1.0549795028712081E-5</v>
      </c>
      <c r="P242" s="1">
        <f>dt*gamma*(H242+J242/2)</f>
        <v>1.0556663759346208E-5</v>
      </c>
      <c r="Q242" s="14">
        <f>dt*gamma*(H242+K242)</f>
        <v>1.0290515058220473E-5</v>
      </c>
      <c r="R242" s="17">
        <f t="shared" si="30"/>
        <v>1</v>
      </c>
      <c r="S242" s="17">
        <f>(H242-H241)/dt</f>
        <v>-8.3897050189965289E-6</v>
      </c>
    </row>
    <row r="243" spans="2:19" x14ac:dyDescent="0.25">
      <c r="B243">
        <f t="shared" si="25"/>
        <v>211</v>
      </c>
      <c r="C243" s="31">
        <f t="shared" si="26"/>
        <v>9.3901977739381332E-2</v>
      </c>
      <c r="D243" s="1">
        <f>-dt*beta*C243*H243</f>
        <v>-2.5124081382282486E-6</v>
      </c>
      <c r="E243" s="1">
        <f>-dt*beta*((C243+D243/2))*(H243+I243/2)</f>
        <v>-2.4490748446242978E-6</v>
      </c>
      <c r="F243" s="1">
        <f>-dt*beta*(C243+E243/2)*(H243+J243/2)</f>
        <v>-2.4506702502080499E-6</v>
      </c>
      <c r="G243" s="14">
        <f>-dt*beta*(C243+F243)*(H243+K243)</f>
        <v>-2.3888535937296175E-6</v>
      </c>
      <c r="H243" s="24">
        <f t="shared" si="27"/>
        <v>1.543595000326955E-4</v>
      </c>
      <c r="I243" s="1">
        <f t="shared" si="28"/>
        <v>-7.7782251972847845E-6</v>
      </c>
      <c r="J243" s="1">
        <f>-E243-dt*gamma*(H243+I243/2)</f>
        <v>-7.58228431764591E-6</v>
      </c>
      <c r="K243" s="1">
        <f>-F243-dt*gamma*(H243+J243/2)</f>
        <v>-7.5872202747167851E-6</v>
      </c>
      <c r="L243" s="14">
        <f t="shared" si="29"/>
        <v>-7.3959650568022947E-6</v>
      </c>
      <c r="M243" s="27">
        <f t="shared" si="31"/>
        <v>0.90594366276058602</v>
      </c>
      <c r="N243" s="1">
        <f>dt*gamma*H243</f>
        <v>1.0290633335513033E-5</v>
      </c>
      <c r="O243" s="1">
        <f>dt*gamma*(H243+I243/2)</f>
        <v>1.0031359162270208E-5</v>
      </c>
      <c r="P243" s="1">
        <f>dt*gamma*(H243+J243/2)</f>
        <v>1.0037890524924835E-5</v>
      </c>
      <c r="Q243" s="14">
        <f>dt*gamma*(H243+K243)</f>
        <v>9.7848186505319125E-6</v>
      </c>
      <c r="R243" s="17">
        <f t="shared" si="30"/>
        <v>1</v>
      </c>
      <c r="S243" s="17">
        <f>(H243-H242)/dt</f>
        <v>-7.9774960475165614E-6</v>
      </c>
    </row>
    <row r="244" spans="2:19" x14ac:dyDescent="0.25">
      <c r="B244">
        <f t="shared" si="25"/>
        <v>212</v>
      </c>
      <c r="C244" s="31">
        <f t="shared" si="26"/>
        <v>9.3899527614061062E-2</v>
      </c>
      <c r="D244" s="1">
        <f>-dt*beta*C244*H244</f>
        <v>-2.3888810656350599E-6</v>
      </c>
      <c r="E244" s="1">
        <f>-dt*beta*((C244+D244/2))*(H244+I244/2)</f>
        <v>-2.3286626911695846E-6</v>
      </c>
      <c r="F244" s="1">
        <f>-dt*beta*(C244+E244/2)*(H244+J244/2)</f>
        <v>-2.3301796561567291E-6</v>
      </c>
      <c r="G244" s="14">
        <f>-dt*beta*(C244+F244)*(H244+K244)</f>
        <v>-2.2714032744524822E-6</v>
      </c>
      <c r="H244" s="24">
        <f t="shared" si="27"/>
        <v>1.4677396679289341E-4</v>
      </c>
      <c r="I244" s="1">
        <f t="shared" si="28"/>
        <v>-7.3960500538911669E-6</v>
      </c>
      <c r="J244" s="1">
        <f>-E244-dt*gamma*(H244+I244/2)</f>
        <v>-7.2097334265602713E-6</v>
      </c>
      <c r="K244" s="1">
        <f>-F244-dt*gamma*(H244+J244/2)</f>
        <v>-7.2144270158174895E-6</v>
      </c>
      <c r="L244" s="14">
        <f t="shared" si="29"/>
        <v>-7.0325660440192457E-6</v>
      </c>
      <c r="M244" s="27">
        <f t="shared" si="31"/>
        <v>0.90595369841914608</v>
      </c>
      <c r="N244" s="1">
        <f>dt*gamma*H244</f>
        <v>9.7849311195262269E-6</v>
      </c>
      <c r="O244" s="1">
        <f>dt*gamma*(H244+I244/2)</f>
        <v>9.5383961177298555E-6</v>
      </c>
      <c r="P244" s="1">
        <f>dt*gamma*(H244+J244/2)</f>
        <v>9.5446066719742186E-6</v>
      </c>
      <c r="Q244" s="14">
        <f>dt*gamma*(H244+K244)</f>
        <v>9.303969318471728E-6</v>
      </c>
      <c r="R244" s="17">
        <f t="shared" si="30"/>
        <v>1</v>
      </c>
      <c r="S244" s="17">
        <f>(H244-H243)/dt</f>
        <v>-7.585533239802089E-6</v>
      </c>
    </row>
    <row r="245" spans="2:19" x14ac:dyDescent="0.25">
      <c r="B245">
        <f t="shared" si="25"/>
        <v>213</v>
      </c>
      <c r="C245" s="31">
        <f t="shared" si="26"/>
        <v>9.3897197952555272E-2</v>
      </c>
      <c r="D245" s="1">
        <f>-dt*beta*C245*H245</f>
        <v>-2.2714293959287051E-6</v>
      </c>
      <c r="E245" s="1">
        <f>-dt*beta*((C245+D245/2))*(H245+I245/2)</f>
        <v>-2.214172642147504E-6</v>
      </c>
      <c r="F245" s="1">
        <f>-dt*beta*(C245+E245/2)*(H245+J245/2)</f>
        <v>-2.2156150244257568E-6</v>
      </c>
      <c r="G245" s="14">
        <f>-dt*beta*(C245+F245)*(H245+K245)</f>
        <v>-2.1597292975587022E-6</v>
      </c>
      <c r="H245" s="24">
        <f t="shared" si="27"/>
        <v>1.3956114396244907E-4</v>
      </c>
      <c r="I245" s="1">
        <f t="shared" si="28"/>
        <v>-7.0326468682345667E-6</v>
      </c>
      <c r="J245" s="1">
        <f>-E245-dt*gamma*(H245+I245/2)</f>
        <v>-6.8554820597412827E-6</v>
      </c>
      <c r="K245" s="1">
        <f>-F245-dt*gamma*(H245+J245/2)</f>
        <v>-6.8599451710794718E-6</v>
      </c>
      <c r="L245" s="14">
        <f t="shared" si="29"/>
        <v>-6.6870172885326056E-6</v>
      </c>
      <c r="M245" s="27">
        <f t="shared" si="31"/>
        <v>0.90596324090348235</v>
      </c>
      <c r="N245" s="1">
        <f>dt*gamma*H245</f>
        <v>9.3040762641632714E-6</v>
      </c>
      <c r="O245" s="1">
        <f>dt*gamma*(H245+I245/2)</f>
        <v>9.0696547018887862E-6</v>
      </c>
      <c r="P245" s="1">
        <f>dt*gamma*(H245+J245/2)</f>
        <v>9.0755601955052286E-6</v>
      </c>
      <c r="Q245" s="14">
        <f>dt*gamma*(H245+K245)</f>
        <v>8.8467465860913073E-6</v>
      </c>
      <c r="R245" s="17">
        <f t="shared" si="30"/>
        <v>1</v>
      </c>
      <c r="S245" s="17">
        <f>(H245-H244)/dt</f>
        <v>-7.2128228304443355E-6</v>
      </c>
    </row>
    <row r="246" spans="2:19" x14ac:dyDescent="0.25">
      <c r="B246">
        <f t="shared" si="25"/>
        <v>214</v>
      </c>
      <c r="C246" s="31">
        <f t="shared" si="26"/>
        <v>9.3894982830217494E-2</v>
      </c>
      <c r="D246" s="1">
        <f>-dt*beta*C246*H246</f>
        <v>-2.1597541349969861E-6</v>
      </c>
      <c r="E246" s="1">
        <f>-dt*beta*((C246+D246/2))*(H246+I246/2)</f>
        <v>-2.105313257258883E-6</v>
      </c>
      <c r="F246" s="1">
        <f>-dt*beta*(C246+E246/2)*(H246+J246/2)</f>
        <v>-2.1066847248579607E-6</v>
      </c>
      <c r="G246" s="14">
        <f>-dt*beta*(C246+F246)*(H246+K246)</f>
        <v>-2.0535474049704223E-6</v>
      </c>
      <c r="H246" s="24">
        <f t="shared" si="27"/>
        <v>1.3270272419271429E-4</v>
      </c>
      <c r="I246" s="1">
        <f t="shared" si="28"/>
        <v>-6.6870941445172998E-6</v>
      </c>
      <c r="J246" s="1">
        <f>-E246-dt*gamma*(H246+I246/2)</f>
        <v>-6.5186318841048277E-6</v>
      </c>
      <c r="K246" s="1">
        <f>-F246-dt*gamma*(H246+J246/2)</f>
        <v>-6.5228758251861631E-6</v>
      </c>
      <c r="L246" s="14">
        <f t="shared" si="29"/>
        <v>-6.3584424861981203E-6</v>
      </c>
      <c r="M246" s="27">
        <f t="shared" si="31"/>
        <v>0.9059723144455899</v>
      </c>
      <c r="N246" s="1">
        <f>dt*gamma*H246</f>
        <v>8.8468482795142854E-6</v>
      </c>
      <c r="O246" s="1">
        <f>dt*gamma*(H246+I246/2)</f>
        <v>8.6239451413637107E-6</v>
      </c>
      <c r="P246" s="1">
        <f>dt*gamma*(H246+J246/2)</f>
        <v>8.6295605500441242E-6</v>
      </c>
      <c r="Q246" s="14">
        <f>dt*gamma*(H246+K246)</f>
        <v>8.4119898911685426E-6</v>
      </c>
      <c r="R246" s="17">
        <f t="shared" si="30"/>
        <v>1</v>
      </c>
      <c r="S246" s="17">
        <f>(H246-H245)/dt</f>
        <v>-6.8584197697347811E-6</v>
      </c>
    </row>
    <row r="247" spans="2:19" x14ac:dyDescent="0.25">
      <c r="B247">
        <f t="shared" si="25"/>
        <v>215</v>
      </c>
      <c r="C247" s="31">
        <f t="shared" si="26"/>
        <v>9.3892876613966794E-2</v>
      </c>
      <c r="D247" s="1">
        <f>-dt*beta*C247*H247</f>
        <v>-2.0535710214972294E-6</v>
      </c>
      <c r="E247" s="1">
        <f>-dt*beta*((C247+D247/2))*(H247+I247/2)</f>
        <v>-2.0018074558637247E-6</v>
      </c>
      <c r="F247" s="1">
        <f>-dt*beta*(C247+E247/2)*(H247+J247/2)</f>
        <v>-2.0031114963101493E-6</v>
      </c>
      <c r="G247" s="14">
        <f>-dt*beta*(C247+F247)*(H247+K247)</f>
        <v>-1.9525873435352495E-6</v>
      </c>
      <c r="H247" s="24">
        <f t="shared" si="27"/>
        <v>1.2618129885116471E-4</v>
      </c>
      <c r="I247" s="1">
        <f t="shared" si="28"/>
        <v>-6.3585155685804182E-6</v>
      </c>
      <c r="J247" s="1">
        <f>-E247-dt*gamma*(H247+I247/2)</f>
        <v>-6.1983286152612425E-6</v>
      </c>
      <c r="K247" s="1">
        <f>-F247-dt*gamma*(H247+J247/2)</f>
        <v>-6.2023641399254552E-6</v>
      </c>
      <c r="L247" s="14">
        <f t="shared" si="29"/>
        <v>-6.0460083038807003E-6</v>
      </c>
      <c r="M247" s="27">
        <f t="shared" si="31"/>
        <v>0.90598094208718216</v>
      </c>
      <c r="N247" s="1">
        <f>dt*gamma*H247</f>
        <v>8.4120865900776477E-6</v>
      </c>
      <c r="O247" s="1">
        <f>dt*gamma*(H247+I247/2)</f>
        <v>8.2001360711249667E-6</v>
      </c>
      <c r="P247" s="1">
        <f>dt*gamma*(H247+J247/2)</f>
        <v>8.2054756362356045E-6</v>
      </c>
      <c r="Q247" s="14">
        <f>dt*gamma*(H247+K247)</f>
        <v>7.9985956474159499E-6</v>
      </c>
      <c r="R247" s="17">
        <f t="shared" si="30"/>
        <v>1.0000000000000002</v>
      </c>
      <c r="S247" s="17">
        <f>(H247-H246)/dt</f>
        <v>-6.5214253415495798E-6</v>
      </c>
    </row>
    <row r="248" spans="2:19" x14ac:dyDescent="0.25">
      <c r="B248">
        <f t="shared" si="25"/>
        <v>216</v>
      </c>
      <c r="C248" s="31">
        <f t="shared" si="26"/>
        <v>9.3890873947921893E-2</v>
      </c>
      <c r="D248" s="1">
        <f>-dt*beta*C248*H248</f>
        <v>-1.9526097991728492E-6</v>
      </c>
      <c r="E248" s="1">
        <f>-dt*beta*((C248+D248/2))*(H248+I248/2)</f>
        <v>-1.9033918078126168E-6</v>
      </c>
      <c r="F248" s="1">
        <f>-dt*beta*(C248+E248/2)*(H248+J248/2)</f>
        <v>-1.9046317370225006E-6</v>
      </c>
      <c r="G248" s="14">
        <f>-dt*beta*(C248+F248)*(H248+K248)</f>
        <v>-1.8565921734584695E-6</v>
      </c>
      <c r="H248" s="24">
        <f t="shared" si="27"/>
        <v>1.1998031395402563E-4</v>
      </c>
      <c r="I248" s="1">
        <f t="shared" si="28"/>
        <v>-6.0460777977621935E-6</v>
      </c>
      <c r="J248" s="1">
        <f>-E248-dt*gamma*(H248+I248/2)</f>
        <v>-5.8937598625303516E-6</v>
      </c>
      <c r="K248" s="1">
        <f>-F248-dt*gamma*(H248+J248/2)</f>
        <v>-5.8975971978281966E-6</v>
      </c>
      <c r="L248" s="14">
        <f t="shared" si="29"/>
        <v>-5.7489222769546926E-6</v>
      </c>
      <c r="M248" s="27">
        <f t="shared" si="31"/>
        <v>0.90598914573812417</v>
      </c>
      <c r="N248" s="1">
        <f>dt*gamma*H248</f>
        <v>7.9986875969350427E-6</v>
      </c>
      <c r="O248" s="1">
        <f>dt*gamma*(H248+I248/2)</f>
        <v>7.7971516703429686E-6</v>
      </c>
      <c r="P248" s="1">
        <f>dt*gamma*(H248+J248/2)</f>
        <v>7.8022289348506969E-6</v>
      </c>
      <c r="Q248" s="14">
        <f>dt*gamma*(H248+K248)</f>
        <v>7.6055144504131623E-6</v>
      </c>
      <c r="R248" s="17">
        <f t="shared" si="30"/>
        <v>1</v>
      </c>
      <c r="S248" s="17">
        <f>(H248-H247)/dt</f>
        <v>-6.2009848971390796E-6</v>
      </c>
    </row>
    <row r="249" spans="2:19" x14ac:dyDescent="0.25">
      <c r="B249">
        <f t="shared" si="25"/>
        <v>217</v>
      </c>
      <c r="C249" s="31">
        <f t="shared" si="26"/>
        <v>9.3888969739744838E-2</v>
      </c>
      <c r="D249" s="1">
        <f>-dt*beta*C249*H249</f>
        <v>-1.8566135252776555E-6</v>
      </c>
      <c r="E249" s="1">
        <f>-dt*beta*((C249+D249/2))*(H249+I249/2)</f>
        <v>-1.8098158594589682E-6</v>
      </c>
      <c r="F249" s="1">
        <f>-dt*beta*(C249+E249/2)*(H249+J249/2)</f>
        <v>-1.8109948301916941E-6</v>
      </c>
      <c r="G249" s="14">
        <f>-dt*beta*(C249+F249)*(H249+K249)</f>
        <v>-1.7653176110351316E-6</v>
      </c>
      <c r="H249" s="24">
        <f t="shared" si="27"/>
        <v>1.1408402825478664E-4</v>
      </c>
      <c r="I249" s="1">
        <f t="shared" si="28"/>
        <v>-5.7489883583747865E-6</v>
      </c>
      <c r="J249" s="1">
        <f>-E249-dt*gamma*(H249+I249/2)</f>
        <v>-5.6041530789143144E-6</v>
      </c>
      <c r="K249" s="1">
        <f>-F249-dt*gamma*(H249+J249/2)</f>
        <v>-5.6078019508302714E-6</v>
      </c>
      <c r="L249" s="14">
        <f t="shared" si="29"/>
        <v>-5.4664308092286253E-6</v>
      </c>
      <c r="M249" s="27">
        <f t="shared" si="31"/>
        <v>0.90599694623200044</v>
      </c>
      <c r="N249" s="1">
        <f>dt*gamma*H249</f>
        <v>7.6056018836524422E-6</v>
      </c>
      <c r="O249" s="1">
        <f>dt*gamma*(H249+I249/2)</f>
        <v>7.4139689383732826E-6</v>
      </c>
      <c r="P249" s="1">
        <f>dt*gamma*(H249+J249/2)</f>
        <v>7.4187967810219654E-6</v>
      </c>
      <c r="Q249" s="14">
        <f>dt*gamma*(H249+K249)</f>
        <v>7.2317484202637572E-6</v>
      </c>
      <c r="R249" s="17">
        <f t="shared" si="30"/>
        <v>1</v>
      </c>
      <c r="S249" s="17">
        <f>(H249-H248)/dt</f>
        <v>-5.8962856992389917E-6</v>
      </c>
    </row>
    <row r="250" spans="2:19" x14ac:dyDescent="0.25">
      <c r="B250">
        <f t="shared" si="25"/>
        <v>218</v>
      </c>
      <c r="C250" s="31">
        <f t="shared" si="26"/>
        <v>9.3887159147658897E-2</v>
      </c>
      <c r="D250" s="1">
        <f>-dt*beta*C250*H250</f>
        <v>-1.7653379133004183E-6</v>
      </c>
      <c r="E250" s="1">
        <f>-dt*beta*((C250+D250/2))*(H250+I250/2)</f>
        <v>-1.7208414930917457E-6</v>
      </c>
      <c r="F250" s="1">
        <f>-dt*beta*(C250+E250/2)*(H250+J250/2)</f>
        <v>-1.7219625029863295E-6</v>
      </c>
      <c r="G250" s="14">
        <f>-dt*beta*(C250+F250)*(H250+K250)</f>
        <v>-1.6785314039664934E-6</v>
      </c>
      <c r="H250" s="24">
        <f t="shared" si="27"/>
        <v>1.0847747338360454E-4</v>
      </c>
      <c r="I250" s="1">
        <f t="shared" si="28"/>
        <v>-5.4664936456065508E-6</v>
      </c>
      <c r="J250" s="1">
        <f>-E250-dt*gamma*(H250+I250/2)</f>
        <v>-5.3287736109616724E-6</v>
      </c>
      <c r="K250" s="1">
        <f>-F250-dt*gamma*(H250+J250/2)</f>
        <v>-5.3322432688885844E-6</v>
      </c>
      <c r="L250" s="14">
        <f t="shared" si="29"/>
        <v>-5.1978172703479033E-6</v>
      </c>
      <c r="M250" s="27">
        <f t="shared" si="31"/>
        <v>0.90600436337895751</v>
      </c>
      <c r="N250" s="1">
        <f>dt*gamma*H250</f>
        <v>7.2318315589069693E-6</v>
      </c>
      <c r="O250" s="1">
        <f>dt*gamma*(H250+I250/2)</f>
        <v>7.0496151040534181E-6</v>
      </c>
      <c r="P250" s="1">
        <f>dt*gamma*(H250+J250/2)</f>
        <v>7.0542057718749139E-6</v>
      </c>
      <c r="Q250" s="14">
        <f>dt*gamma*(H250+K250)</f>
        <v>6.8763486743143965E-6</v>
      </c>
      <c r="R250" s="17">
        <f t="shared" si="30"/>
        <v>1</v>
      </c>
      <c r="S250" s="17">
        <f>(H250-H249)/dt</f>
        <v>-5.6065548711820961E-6</v>
      </c>
    </row>
    <row r="251" spans="2:19" x14ac:dyDescent="0.25">
      <c r="B251">
        <f t="shared" si="25"/>
        <v>219</v>
      </c>
      <c r="C251" s="31">
        <f t="shared" si="26"/>
        <v>9.3885437568107327E-2</v>
      </c>
      <c r="D251" s="1">
        <f>-dt*beta*C251*H251</f>
        <v>-1.6785507082741628E-6</v>
      </c>
      <c r="E251" s="1">
        <f>-dt*beta*((C251+D251/2))*(H251+I251/2)</f>
        <v>-1.6362423181179086E-6</v>
      </c>
      <c r="F251" s="1">
        <f>-dt*beta*(C251+E251/2)*(H251+J251/2)</f>
        <v>-1.6373082173327207E-6</v>
      </c>
      <c r="G251" s="14">
        <f>-dt*beta*(C251+F251)*(H251+K251)</f>
        <v>-1.5960127376324907E-6</v>
      </c>
      <c r="H251" s="24">
        <f t="shared" si="27"/>
        <v>1.0314641593766204E-4</v>
      </c>
      <c r="I251" s="1">
        <f t="shared" si="28"/>
        <v>-5.1978770209033063E-6</v>
      </c>
      <c r="J251" s="1">
        <f>-E251-dt*gamma*(H251+I251/2)</f>
        <v>-5.0669228436961176E-6</v>
      </c>
      <c r="K251" s="1">
        <f>-F251-dt*gamma*(H251+J251/2)</f>
        <v>-5.0702220837215449E-6</v>
      </c>
      <c r="L251" s="14">
        <f t="shared" si="29"/>
        <v>-4.9424001859635419E-6</v>
      </c>
      <c r="M251" s="27">
        <f t="shared" si="31"/>
        <v>0.90601141601595503</v>
      </c>
      <c r="N251" s="1">
        <f>dt*gamma*H251</f>
        <v>6.8764277291774695E-6</v>
      </c>
      <c r="O251" s="1">
        <f>dt*gamma*(H251+I251/2)</f>
        <v>6.7031651618140264E-6</v>
      </c>
      <c r="P251" s="1">
        <f>dt*gamma*(H251+J251/2)</f>
        <v>6.7075303010542654E-6</v>
      </c>
      <c r="Q251" s="14">
        <f>dt*gamma*(H251+K251)</f>
        <v>6.5384129235960329E-6</v>
      </c>
      <c r="R251" s="17">
        <f t="shared" si="30"/>
        <v>1</v>
      </c>
      <c r="S251" s="17">
        <f>(H251-H250)/dt</f>
        <v>-5.3310574459425005E-6</v>
      </c>
    </row>
    <row r="252" spans="2:19" x14ac:dyDescent="0.25">
      <c r="B252">
        <f t="shared" si="25"/>
        <v>220</v>
      </c>
      <c r="C252" s="31">
        <f t="shared" si="26"/>
        <v>9.3883800624021199E-2</v>
      </c>
      <c r="D252" s="1">
        <f>-dt*beta*C252*H252</f>
        <v>-1.5960310930418456E-6</v>
      </c>
      <c r="E252" s="1">
        <f>-dt*beta*((C252+D252/2))*(H252+I252/2)</f>
        <v>-1.5558030924085475E-6</v>
      </c>
      <c r="F252" s="1">
        <f>-dt*beta*(C252+E252/2)*(H252+J252/2)</f>
        <v>-1.5568165908840537E-6</v>
      </c>
      <c r="G252" s="14">
        <f>-dt*beta*(C252+F252)*(H252+K252)</f>
        <v>-1.5175516707745046E-6</v>
      </c>
      <c r="H252" s="24">
        <f t="shared" si="27"/>
        <v>9.8077321427378355E-5</v>
      </c>
      <c r="I252" s="1">
        <f t="shared" si="28"/>
        <v>-4.9424570021167112E-6</v>
      </c>
      <c r="J252" s="1">
        <f>-E252-dt*gamma*(H252+I252/2)</f>
        <v>-4.8179364360127865E-6</v>
      </c>
      <c r="K252" s="1">
        <f>-F252-dt*gamma*(H252+J252/2)</f>
        <v>-4.8210736230740773E-6</v>
      </c>
      <c r="L252" s="14">
        <f t="shared" si="29"/>
        <v>-4.6995315161791136E-6</v>
      </c>
      <c r="M252" s="27">
        <f t="shared" si="31"/>
        <v>0.90601812205455146</v>
      </c>
      <c r="N252" s="1">
        <f>dt*gamma*H252</f>
        <v>6.5384880951585568E-6</v>
      </c>
      <c r="O252" s="1">
        <f>dt*gamma*(H252+I252/2)</f>
        <v>6.3737395284213335E-6</v>
      </c>
      <c r="P252" s="1">
        <f>dt*gamma*(H252+J252/2)</f>
        <v>6.377890213958131E-6</v>
      </c>
      <c r="Q252" s="14">
        <f>dt*gamma*(H252+K252)</f>
        <v>6.2170831869536184E-6</v>
      </c>
      <c r="R252" s="17">
        <f t="shared" si="30"/>
        <v>1</v>
      </c>
      <c r="S252" s="17">
        <f>(H252-H251)/dt</f>
        <v>-5.0690945102836884E-6</v>
      </c>
    </row>
    <row r="253" spans="2:19" x14ac:dyDescent="0.25">
      <c r="B253">
        <f t="shared" si="25"/>
        <v>221</v>
      </c>
      <c r="C253" s="31">
        <f t="shared" si="26"/>
        <v>9.3882244153666139E-2</v>
      </c>
      <c r="D253" s="1">
        <f>-dt*beta*C253*H253</f>
        <v>-1.5175691239326565E-6</v>
      </c>
      <c r="E253" s="1">
        <f>-dt*beta*((C253+D253/2))*(H253+I253/2)</f>
        <v>-1.4793191723031466E-6</v>
      </c>
      <c r="F253" s="1">
        <f>-dt*beta*(C253+E253/2)*(H253+J253/2)</f>
        <v>-1.4802828466663323E-6</v>
      </c>
      <c r="G253" s="14">
        <f>-dt*beta*(C253+F253)*(H253+K253)</f>
        <v>-1.4429485991209845E-6</v>
      </c>
      <c r="H253" s="24">
        <f t="shared" si="27"/>
        <v>9.3257319987966766E-5</v>
      </c>
      <c r="I253" s="1">
        <f t="shared" si="28"/>
        <v>-4.6995855419317945E-6</v>
      </c>
      <c r="J253" s="1">
        <f>-E253-dt*gamma*(H253+I253/2)</f>
        <v>-4.5811826421635779E-6</v>
      </c>
      <c r="K253" s="1">
        <f>-F253-dt*gamma*(H253+J253/2)</f>
        <v>-4.5841657311259991E-6</v>
      </c>
      <c r="L253" s="14">
        <f t="shared" si="29"/>
        <v>-4.4685950180017333E-6</v>
      </c>
      <c r="M253" s="27">
        <f t="shared" si="31"/>
        <v>0.90602449852634592</v>
      </c>
      <c r="N253" s="1">
        <f>dt*gamma*H253</f>
        <v>6.2171546658644511E-6</v>
      </c>
      <c r="O253" s="1">
        <f>dt*gamma*(H253+I253/2)</f>
        <v>6.0605018144667243E-6</v>
      </c>
      <c r="P253" s="1">
        <f>dt*gamma*(H253+J253/2)</f>
        <v>6.0644485777923318E-6</v>
      </c>
      <c r="Q253" s="14">
        <f>dt*gamma*(H253+K253)</f>
        <v>5.9115436171227175E-6</v>
      </c>
      <c r="R253" s="17">
        <f t="shared" si="30"/>
        <v>1</v>
      </c>
      <c r="S253" s="17">
        <f>(H253-H252)/dt</f>
        <v>-4.8200014394115897E-6</v>
      </c>
    </row>
    <row r="254" spans="2:19" x14ac:dyDescent="0.25">
      <c r="B254">
        <f t="shared" si="25"/>
        <v>222</v>
      </c>
      <c r="C254" s="31">
        <f t="shared" si="26"/>
        <v>9.388076420003931E-2</v>
      </c>
      <c r="D254" s="1">
        <f>-dt*beta*C254*H254</f>
        <v>-1.4429651943815044E-6</v>
      </c>
      <c r="E254" s="1">
        <f>-dt*beta*((C254+D254/2))*(H254+I254/2)</f>
        <v>-1.4065959898425771E-6</v>
      </c>
      <c r="F254" s="1">
        <f>-dt*beta*(C254+E254/2)*(H254+J254/2)</f>
        <v>-1.4075122899708042E-6</v>
      </c>
      <c r="G254" s="14">
        <f>-dt*beta*(C254+F254)*(H254+K254)</f>
        <v>-1.3720137455627288E-6</v>
      </c>
      <c r="H254" s="24">
        <f t="shared" si="27"/>
        <v>8.8674173770214647E-5</v>
      </c>
      <c r="I254" s="1">
        <f t="shared" si="28"/>
        <v>-4.4686463902994717E-6</v>
      </c>
      <c r="J254" s="1">
        <f>-E254-dt*gamma*(H254+I254/2)</f>
        <v>-4.3560607151617498E-6</v>
      </c>
      <c r="K254" s="1">
        <f>-F254-dt*gamma*(H254+J254/2)</f>
        <v>-4.3588972708714473E-6</v>
      </c>
      <c r="L254" s="14">
        <f t="shared" si="29"/>
        <v>-4.2490046877268179E-6</v>
      </c>
      <c r="M254" s="27">
        <f t="shared" si="31"/>
        <v>0.90603056162619056</v>
      </c>
      <c r="N254" s="1">
        <f>dt*gamma*H254</f>
        <v>5.9116115846809763E-6</v>
      </c>
      <c r="O254" s="1">
        <f>dt*gamma*(H254+I254/2)</f>
        <v>5.7626567050043274E-6</v>
      </c>
      <c r="P254" s="1">
        <f>dt*gamma*(H254+J254/2)</f>
        <v>5.7664095608422518E-6</v>
      </c>
      <c r="Q254" s="14">
        <f>dt*gamma*(H254+K254)</f>
        <v>5.6210184332895467E-6</v>
      </c>
      <c r="R254" s="17">
        <f t="shared" si="30"/>
        <v>1</v>
      </c>
      <c r="S254" s="17">
        <f>(H254-H253)/dt</f>
        <v>-4.5831462177521191E-6</v>
      </c>
    </row>
    <row r="255" spans="2:19" x14ac:dyDescent="0.25">
      <c r="B255">
        <f t="shared" si="25"/>
        <v>223</v>
      </c>
      <c r="C255" s="31">
        <f t="shared" si="26"/>
        <v>9.3879357000789379E-2</v>
      </c>
      <c r="D255" s="1">
        <f>-dt*beta*C255*H255</f>
        <v>-1.3720295250984502E-6</v>
      </c>
      <c r="E255" s="1">
        <f>-dt*beta*((C255+D255/2))*(H255+I255/2)</f>
        <v>-1.3374485558737028E-6</v>
      </c>
      <c r="F255" s="1">
        <f>-dt*beta*(C255+E255/2)*(H255+J255/2)</f>
        <v>-1.3383198111348467E-6</v>
      </c>
      <c r="G255" s="14">
        <f>-dt*beta*(C255+F255)*(H255+K255)</f>
        <v>-1.304566675554975E-6</v>
      </c>
      <c r="H255" s="24">
        <f t="shared" si="27"/>
        <v>8.4316245928532527E-5</v>
      </c>
      <c r="I255" s="1">
        <f t="shared" si="28"/>
        <v>-4.2490535368037179E-6</v>
      </c>
      <c r="J255" s="1">
        <f>-E255-dt*gamma*(H255+I255/2)</f>
        <v>-4.1419993881350088E-6</v>
      </c>
      <c r="K255" s="1">
        <f>-F255-dt*gamma*(H255+J255/2)</f>
        <v>-4.1446966044961541E-6</v>
      </c>
      <c r="L255" s="14">
        <f t="shared" si="29"/>
        <v>-4.0402032793807833E-6</v>
      </c>
      <c r="M255" s="27">
        <f t="shared" si="31"/>
        <v>0.90603632675328216</v>
      </c>
      <c r="N255" s="1">
        <f>dt*gamma*H255</f>
        <v>5.6210830619021686E-6</v>
      </c>
      <c r="O255" s="1">
        <f>dt*gamma*(H255+I255/2)</f>
        <v>5.4794479440087116E-6</v>
      </c>
      <c r="P255" s="1">
        <f>dt*gamma*(H255+J255/2)</f>
        <v>5.4830164156310012E-6</v>
      </c>
      <c r="Q255" s="14">
        <f>dt*gamma*(H255+K255)</f>
        <v>5.3447699549357581E-6</v>
      </c>
      <c r="R255" s="17">
        <f t="shared" si="30"/>
        <v>1</v>
      </c>
      <c r="S255" s="17">
        <f>(H255-H254)/dt</f>
        <v>-4.3579278416821198E-6</v>
      </c>
    </row>
    <row r="256" spans="2:19" x14ac:dyDescent="0.25">
      <c r="B256">
        <f t="shared" si="25"/>
        <v>224</v>
      </c>
      <c r="C256" s="31">
        <f t="shared" si="26"/>
        <v>9.3878018978633598E-2</v>
      </c>
      <c r="D256" s="1">
        <f>-dt*beta*C256*H256</f>
        <v>-1.3045816794652533E-6</v>
      </c>
      <c r="E256" s="1">
        <f>-dt*beta*((C256+D256/2))*(H256+I256/2)</f>
        <v>-1.2717009877369673E-6</v>
      </c>
      <c r="F256" s="1">
        <f>-dt*beta*(C256+E256/2)*(H256+J256/2)</f>
        <v>-1.2725294129218571E-6</v>
      </c>
      <c r="G256" s="14">
        <f>-dt*beta*(C256+F256)*(H256+K256)</f>
        <v>-1.2404358364902203E-6</v>
      </c>
      <c r="H256" s="24">
        <f t="shared" si="27"/>
        <v>8.0172471128291386E-5</v>
      </c>
      <c r="I256" s="1">
        <f t="shared" si="28"/>
        <v>-4.0402497290875054E-6</v>
      </c>
      <c r="J256" s="1">
        <f>-E256-dt*gamma*(H256+I256/2)</f>
        <v>-3.9384554298462084E-6</v>
      </c>
      <c r="K256" s="1">
        <f>-F256-dt*gamma*(H256+J256/2)</f>
        <v>-3.9410201479693618E-6</v>
      </c>
      <c r="L256" s="14">
        <f t="shared" si="29"/>
        <v>-3.8416608955312482E-6</v>
      </c>
      <c r="M256" s="27">
        <f t="shared" si="31"/>
        <v>0.90604180855023819</v>
      </c>
      <c r="N256" s="1">
        <f>dt*gamma*H256</f>
        <v>5.3448314085527589E-6</v>
      </c>
      <c r="O256" s="1">
        <f>dt*gamma*(H256+I256/2)</f>
        <v>5.2101564175831757E-6</v>
      </c>
      <c r="P256" s="1">
        <f>dt*gamma*(H256+J256/2)</f>
        <v>5.2135495608912188E-6</v>
      </c>
      <c r="Q256" s="14">
        <f>dt*gamma*(H256+K256)</f>
        <v>5.0820967320214685E-6</v>
      </c>
      <c r="R256" s="17">
        <f t="shared" si="30"/>
        <v>1</v>
      </c>
      <c r="S256" s="17">
        <f>(H256-H255)/dt</f>
        <v>-4.1437748002411411E-6</v>
      </c>
    </row>
    <row r="257" spans="2:19" x14ac:dyDescent="0.25">
      <c r="B257">
        <f t="shared" ref="B257:B320" si="32">B256+dt</f>
        <v>225</v>
      </c>
      <c r="C257" s="31">
        <f t="shared" si="26"/>
        <v>9.3876746732247385E-2</v>
      </c>
      <c r="D257" s="1">
        <f>-dt*beta*C257*H257</f>
        <v>-1.2404501029029075E-6</v>
      </c>
      <c r="E257" s="1">
        <f>-dt*beta*((C257+D257/2))*(H257+I257/2)</f>
        <v>-1.209186060313322E-6</v>
      </c>
      <c r="F257" s="1">
        <f>-dt*beta*(C257+E257/2)*(H257+J257/2)</f>
        <v>-1.2099737612756989E-6</v>
      </c>
      <c r="G257" s="14">
        <f>-dt*beta*(C257+F257)*(H257+K257)</f>
        <v>-1.1794581198489516E-6</v>
      </c>
      <c r="H257" s="24">
        <f t="shared" si="27"/>
        <v>7.6232327498249736E-5</v>
      </c>
      <c r="I257" s="1">
        <f t="shared" si="28"/>
        <v>-3.841705063647075E-6</v>
      </c>
      <c r="J257" s="1">
        <f>-E257-dt*gamma*(H257+I257/2)</f>
        <v>-3.7449122707817582E-6</v>
      </c>
      <c r="K257" s="1">
        <f>-F257-dt*gamma*(H257+J257/2)</f>
        <v>-3.7473509962482247E-6</v>
      </c>
      <c r="L257" s="14">
        <f t="shared" si="29"/>
        <v>-3.6528736469511495E-6</v>
      </c>
      <c r="M257" s="27">
        <f t="shared" si="31"/>
        <v>0.90604702094025447</v>
      </c>
      <c r="N257" s="1">
        <f>dt*gamma*H257</f>
        <v>5.0821551665499823E-6</v>
      </c>
      <c r="O257" s="1">
        <f>dt*gamma*(H257+I257/2)</f>
        <v>4.95409833109508E-6</v>
      </c>
      <c r="P257" s="1">
        <f>dt*gamma*(H257+J257/2)</f>
        <v>4.9573247575239236E-6</v>
      </c>
      <c r="Q257" s="14">
        <f>dt*gamma*(H257+K257)</f>
        <v>4.8323317668001011E-6</v>
      </c>
      <c r="R257" s="17">
        <f t="shared" si="30"/>
        <v>1</v>
      </c>
      <c r="S257" s="17">
        <f>(H257-H256)/dt</f>
        <v>-3.9401436300416502E-6</v>
      </c>
    </row>
    <row r="258" spans="2:19" x14ac:dyDescent="0.25">
      <c r="B258">
        <f t="shared" si="32"/>
        <v>226</v>
      </c>
      <c r="C258" s="31">
        <f t="shared" si="26"/>
        <v>9.3875537027603068E-2</v>
      </c>
      <c r="D258" s="1">
        <f>-dt*beta*C258*H258</f>
        <v>-1.1794716850173559E-6</v>
      </c>
      <c r="E258" s="1">
        <f>-dt*beta*((C258+D258/2))*(H258+I258/2)</f>
        <v>-1.1497447792684541E-6</v>
      </c>
      <c r="F258" s="1">
        <f>-dt*beta*(C258+E258/2)*(H258+J258/2)</f>
        <v>-1.1504937582869117E-6</v>
      </c>
      <c r="G258" s="14">
        <f>-dt*beta*(C258+F258)*(H258+K258)</f>
        <v>-1.1214784449955203E-6</v>
      </c>
      <c r="H258" s="24">
        <f t="shared" si="27"/>
        <v>7.2485809957473373E-5</v>
      </c>
      <c r="I258" s="1">
        <f t="shared" si="28"/>
        <v>-3.6529156454808692E-6</v>
      </c>
      <c r="J258" s="1">
        <f>-E258-dt*gamma*(H258+I258/2)</f>
        <v>-3.5608786963804087E-6</v>
      </c>
      <c r="K258" s="1">
        <f>-F258-dt*gamma*(H258+J258/2)</f>
        <v>-3.563197615665299E-6</v>
      </c>
      <c r="L258" s="14">
        <f t="shared" si="29"/>
        <v>-3.4733623777916847E-6</v>
      </c>
      <c r="M258" s="27">
        <f t="shared" si="31"/>
        <v>0.90605197716243957</v>
      </c>
      <c r="N258" s="1">
        <f>dt*gamma*H258</f>
        <v>4.8323873304982249E-6</v>
      </c>
      <c r="O258" s="1">
        <f>dt*gamma*(H258+I258/2)</f>
        <v>4.7106234756488628E-6</v>
      </c>
      <c r="P258" s="1">
        <f>dt*gamma*(H258+J258/2)</f>
        <v>4.7136913739522109E-6</v>
      </c>
      <c r="Q258" s="14">
        <f>dt*gamma*(H258+K258)</f>
        <v>4.594840822787205E-6</v>
      </c>
      <c r="R258" s="17">
        <f t="shared" si="30"/>
        <v>1</v>
      </c>
      <c r="S258" s="17">
        <f>(H258-H257)/dt</f>
        <v>-3.7465175407763626E-6</v>
      </c>
    </row>
    <row r="259" spans="2:19" x14ac:dyDescent="0.25">
      <c r="B259">
        <f t="shared" si="32"/>
        <v>227</v>
      </c>
      <c r="C259" s="31">
        <f t="shared" si="26"/>
        <v>9.3874386789735545E-2</v>
      </c>
      <c r="D259" s="1">
        <f>-dt*beta*C259*H259</f>
        <v>-1.1214913433905911E-6</v>
      </c>
      <c r="E259" s="1">
        <f>-dt*beta*((C259+D259/2))*(H259+I259/2)</f>
        <v>-1.0932259753907362E-6</v>
      </c>
      <c r="F259" s="1">
        <f>-dt*beta*(C259+E259/2)*(H259+J259/2)</f>
        <v>-1.0939381362663841E-6</v>
      </c>
      <c r="G259" s="14">
        <f>-dt*beta*(C259+F259)*(H259+K259)</f>
        <v>-1.0663493635433211E-6</v>
      </c>
      <c r="H259" s="24">
        <f t="shared" si="27"/>
        <v>6.8923404849579375E-5</v>
      </c>
      <c r="I259" s="1">
        <f t="shared" si="28"/>
        <v>-3.473402313248034E-6</v>
      </c>
      <c r="J259" s="1">
        <f>-E259-dt*gamma*(H259+I259/2)</f>
        <v>-3.3858876041396211E-6</v>
      </c>
      <c r="K259" s="1">
        <f>-F259-dt*gamma*(H259+J259/2)</f>
        <v>-3.3880926002342538E-6</v>
      </c>
      <c r="L259" s="14">
        <f t="shared" si="29"/>
        <v>-3.3026714530796862E-6</v>
      </c>
      <c r="M259" s="27">
        <f t="shared" si="31"/>
        <v>0.90605668980541498</v>
      </c>
      <c r="N259" s="1">
        <f>dt*gamma*H259</f>
        <v>4.5948936566386253E-6</v>
      </c>
      <c r="O259" s="1">
        <f>dt*gamma*(H259+I259/2)</f>
        <v>4.4791135795303572E-6</v>
      </c>
      <c r="P259" s="1">
        <f>dt*gamma*(H259+J259/2)</f>
        <v>4.4820307365006381E-6</v>
      </c>
      <c r="Q259" s="14">
        <f>dt*gamma*(H259+K259)</f>
        <v>4.3690208166230073E-6</v>
      </c>
      <c r="R259" s="17">
        <f t="shared" si="30"/>
        <v>1</v>
      </c>
      <c r="S259" s="17">
        <f>(H259-H258)/dt</f>
        <v>-3.5624051078939984E-6</v>
      </c>
    </row>
    <row r="260" spans="2:19" x14ac:dyDescent="0.25">
      <c r="B260">
        <f t="shared" si="32"/>
        <v>228</v>
      </c>
      <c r="C260" s="31">
        <f t="shared" si="26"/>
        <v>9.3873293094913837E-2</v>
      </c>
      <c r="D260" s="1">
        <f>-dt*beta*C260*H260</f>
        <v>-1.0663616279413044E-6</v>
      </c>
      <c r="E260" s="1">
        <f>-dt*beta*((C260+D260/2))*(H260+I260/2)</f>
        <v>-1.0394859189747593E-6</v>
      </c>
      <c r="F260" s="1">
        <f>-dt*beta*(C260+E260/2)*(H260+J260/2)</f>
        <v>-1.0401630718776714E-6</v>
      </c>
      <c r="G260" s="14">
        <f>-dt*beta*(C260+F260)*(H260+K260)</f>
        <v>-1.0139306832674834E-6</v>
      </c>
      <c r="H260" s="24">
        <f t="shared" si="27"/>
        <v>6.5536065820400133E-5</v>
      </c>
      <c r="I260" s="1">
        <f t="shared" si="28"/>
        <v>-3.3027094267520372E-6</v>
      </c>
      <c r="J260" s="1">
        <f>-E260-dt*gamma*(H260+I260/2)</f>
        <v>-3.2194948214935144E-6</v>
      </c>
      <c r="K260" s="1">
        <f>-F260-dt*gamma*(H260+J260/2)</f>
        <v>-3.2215914887658874E-6</v>
      </c>
      <c r="L260" s="14">
        <f t="shared" si="29"/>
        <v>-3.1403676055081327E-6</v>
      </c>
      <c r="M260" s="27">
        <f t="shared" si="31"/>
        <v>0.90606117083926585</v>
      </c>
      <c r="N260" s="1">
        <f>dt*gamma*H260</f>
        <v>4.3690710546933418E-6</v>
      </c>
      <c r="O260" s="1">
        <f>dt*gamma*(H260+I260/2)</f>
        <v>4.2589807404682739E-6</v>
      </c>
      <c r="P260" s="1">
        <f>dt*gamma*(H260+J260/2)</f>
        <v>4.2617545606435586E-6</v>
      </c>
      <c r="Q260" s="14">
        <f>dt*gamma*(H260+K260)</f>
        <v>4.1542982887756161E-6</v>
      </c>
      <c r="R260" s="17">
        <f t="shared" si="30"/>
        <v>1</v>
      </c>
      <c r="S260" s="17">
        <f>(H260-H259)/dt</f>
        <v>-3.3873390291792421E-6</v>
      </c>
    </row>
    <row r="261" spans="2:19" x14ac:dyDescent="0.25">
      <c r="B261">
        <f t="shared" si="32"/>
        <v>229</v>
      </c>
      <c r="C261" s="31">
        <f t="shared" si="26"/>
        <v>9.3872253163198346E-2</v>
      </c>
      <c r="D261" s="1">
        <f>-dt*beta*C261*H261</f>
        <v>-1.0139423448332566E-6</v>
      </c>
      <c r="E261" s="1">
        <f>-dt*beta*((C261+D261/2))*(H261+I261/2)</f>
        <v>-9.8838795325492193E-7</v>
      </c>
      <c r="F261" s="1">
        <f>-dt*beta*(C261+E261/2)*(H261+J261/2)</f>
        <v>-9.8903181933177845E-7</v>
      </c>
      <c r="G261" s="14">
        <f>-dt*beta*(C261+F261)*(H261+K261)</f>
        <v>-9.6408911059451474E-7</v>
      </c>
      <c r="H261" s="24">
        <f t="shared" si="27"/>
        <v>6.2315190878270305E-5</v>
      </c>
      <c r="I261" s="1">
        <f t="shared" si="28"/>
        <v>-3.1404037137180966E-6</v>
      </c>
      <c r="J261" s="1">
        <f>-E261-dt*gamma*(H261+I261/2)</f>
        <v>-3.0612779815058289E-6</v>
      </c>
      <c r="K261" s="1">
        <f>-F261-dt*gamma*(H261+J261/2)</f>
        <v>-3.0632716398360479E-6</v>
      </c>
      <c r="L261" s="14">
        <f t="shared" si="29"/>
        <v>-2.9860388386344357E-6</v>
      </c>
      <c r="M261" s="27">
        <f t="shared" si="31"/>
        <v>0.90606543164592346</v>
      </c>
      <c r="N261" s="1">
        <f>dt*gamma*H261</f>
        <v>4.1543460585513534E-6</v>
      </c>
      <c r="O261" s="1">
        <f>dt*gamma*(H261+I261/2)</f>
        <v>4.0496659347607506E-6</v>
      </c>
      <c r="P261" s="1">
        <f>dt*gamma*(H261+J261/2)</f>
        <v>4.0523034591678261E-6</v>
      </c>
      <c r="Q261" s="14">
        <f>dt*gamma*(H261+K261)</f>
        <v>3.9501279492289506E-6</v>
      </c>
      <c r="R261" s="17">
        <f t="shared" si="30"/>
        <v>1</v>
      </c>
      <c r="S261" s="17">
        <f>(H261-H260)/dt</f>
        <v>-3.220874942129828E-6</v>
      </c>
    </row>
    <row r="262" spans="2:19" x14ac:dyDescent="0.25">
      <c r="B262">
        <f t="shared" si="32"/>
        <v>230</v>
      </c>
      <c r="C262" s="31">
        <f t="shared" si="26"/>
        <v>9.3871264351364919E-2</v>
      </c>
      <c r="D262" s="1">
        <f>-dt*beta*C262*H262</f>
        <v>-9.6410019896082683E-7</v>
      </c>
      <c r="E262" s="1">
        <f>-dt*beta*((C262+D262/2))*(H262+I262/2)</f>
        <v>-9.3980214594346144E-7</v>
      </c>
      <c r="F262" s="1">
        <f>-dt*beta*(C262+E262/2)*(H262+J262/2)</f>
        <v>-9.404143616981824E-7</v>
      </c>
      <c r="G262" s="14">
        <f>-dt*beta*(C262+F262)*(H262+K262)</f>
        <v>-9.1669791074700247E-7</v>
      </c>
      <c r="H262" s="24">
        <f t="shared" si="27"/>
        <v>5.9252600579097591E-5</v>
      </c>
      <c r="I262" s="1">
        <f t="shared" si="28"/>
        <v>-2.9860731729790123E-6</v>
      </c>
      <c r="J262" s="1">
        <f>-E262-dt*gamma*(H262+I262/2)</f>
        <v>-2.9108354535637444E-6</v>
      </c>
      <c r="K262" s="1">
        <f>-F262-dt*gamma*(H262+J262/2)</f>
        <v>-2.912731161789532E-6</v>
      </c>
      <c r="L262" s="14">
        <f t="shared" si="29"/>
        <v>-2.8392933837402017E-6</v>
      </c>
      <c r="M262" s="27">
        <f t="shared" si="31"/>
        <v>0.90606948304805601</v>
      </c>
      <c r="N262" s="1">
        <f>dt*gamma*H262</f>
        <v>3.9501733719398389E-6</v>
      </c>
      <c r="O262" s="1">
        <f>dt*gamma*(H262+I262/2)</f>
        <v>3.8506375995072056E-6</v>
      </c>
      <c r="P262" s="1">
        <f>dt*gamma*(H262+J262/2)</f>
        <v>3.8531455234877144E-6</v>
      </c>
      <c r="Q262" s="14">
        <f>dt*gamma*(H262+K262)</f>
        <v>3.7559912944872041E-6</v>
      </c>
      <c r="R262" s="17">
        <f t="shared" si="30"/>
        <v>1</v>
      </c>
      <c r="S262" s="17">
        <f>(H262-H261)/dt</f>
        <v>-3.062590299172714E-6</v>
      </c>
    </row>
    <row r="263" spans="2:19" x14ac:dyDescent="0.25">
      <c r="B263">
        <f t="shared" si="32"/>
        <v>231</v>
      </c>
      <c r="C263" s="31">
        <f t="shared" si="26"/>
        <v>9.3870324146177422E-2</v>
      </c>
      <c r="D263" s="1">
        <f>-dt*beta*C263*H263</f>
        <v>-9.1670845408981367E-7</v>
      </c>
      <c r="E263" s="1">
        <f>-dt*beta*((C263+D263/2))*(H263+I263/2)</f>
        <v>-8.9360495797468684E-7</v>
      </c>
      <c r="F263" s="1">
        <f>-dt*beta*(C263+E263/2)*(H263+J263/2)</f>
        <v>-8.9418707943326411E-7</v>
      </c>
      <c r="G263" s="14">
        <f>-dt*beta*(C263+F263)*(H263+K263)</f>
        <v>-8.7163658466762564E-7</v>
      </c>
      <c r="H263" s="24">
        <f t="shared" si="27"/>
        <v>5.6340517281193295E-5</v>
      </c>
      <c r="I263" s="1">
        <f t="shared" si="28"/>
        <v>-2.8393260313230729E-6</v>
      </c>
      <c r="J263" s="1">
        <f>-E263-dt*gamma*(H263+I263/2)</f>
        <v>-2.7677853263940968E-6</v>
      </c>
      <c r="K263" s="1">
        <f>-F263-dt*gamma*(H263+J263/2)</f>
        <v>-2.769587895099819E-6</v>
      </c>
      <c r="L263" s="14">
        <f t="shared" si="29"/>
        <v>-2.6997587077386062E-6</v>
      </c>
      <c r="M263" s="27">
        <f t="shared" si="31"/>
        <v>0.90607333533654144</v>
      </c>
      <c r="N263" s="1">
        <f>dt*gamma*H263</f>
        <v>3.7560344854128864E-6</v>
      </c>
      <c r="O263" s="1">
        <f>dt*gamma*(H263+I263/2)</f>
        <v>3.6613902843687839E-6</v>
      </c>
      <c r="P263" s="1">
        <f>dt*gamma*(H263+J263/2)</f>
        <v>3.6637749745330832E-6</v>
      </c>
      <c r="Q263" s="14">
        <f>dt*gamma*(H263+K263)</f>
        <v>3.571395292406232E-6</v>
      </c>
      <c r="R263" s="17">
        <f t="shared" si="30"/>
        <v>1</v>
      </c>
      <c r="S263" s="17">
        <f>(H263-H262)/dt</f>
        <v>-2.9120832979042952E-6</v>
      </c>
    </row>
    <row r="264" spans="2:19" x14ac:dyDescent="0.25">
      <c r="B264">
        <f t="shared" si="32"/>
        <v>232</v>
      </c>
      <c r="C264" s="31">
        <f t="shared" si="26"/>
        <v>9.3869430157991832E-2</v>
      </c>
      <c r="D264" s="1">
        <f>-dt*beta*C264*H264</f>
        <v>-8.7164660977774103E-7</v>
      </c>
      <c r="E264" s="1">
        <f>-dt*beta*((C264+D264/2))*(H264+I264/2)</f>
        <v>-8.4967892860212502E-7</v>
      </c>
      <c r="F264" s="1">
        <f>-dt*beta*(C264+E264/2)*(H264+J264/2)</f>
        <v>-8.5023243527230876E-7</v>
      </c>
      <c r="G264" s="14">
        <f>-dt*beta*(C264+F264)*(H264+K264)</f>
        <v>-8.2879056189053865E-7</v>
      </c>
      <c r="H264" s="24">
        <f t="shared" si="27"/>
        <v>5.3571545417518379E-5</v>
      </c>
      <c r="I264" s="1">
        <f t="shared" si="28"/>
        <v>-2.6997897513901507E-6</v>
      </c>
      <c r="J264" s="1">
        <f>-E264-dt*gamma*(H264+I264/2)</f>
        <v>-2.631764440852762E-6</v>
      </c>
      <c r="K264" s="1">
        <f>-F264-dt*gamma*(H264+J264/2)</f>
        <v>-2.6334784445338243E-6</v>
      </c>
      <c r="L264" s="14">
        <f t="shared" si="29"/>
        <v>-2.5670805696417652E-6</v>
      </c>
      <c r="M264" s="27">
        <f t="shared" si="31"/>
        <v>0.90607699829659072</v>
      </c>
      <c r="N264" s="1">
        <f>dt*gamma*H264</f>
        <v>3.571436361167892E-6</v>
      </c>
      <c r="O264" s="1">
        <f>dt*gamma*(H264+I264/2)</f>
        <v>3.4814433694548871E-6</v>
      </c>
      <c r="P264" s="1">
        <f>dt*gamma*(H264+J264/2)</f>
        <v>3.4837108798061331E-6</v>
      </c>
      <c r="Q264" s="14">
        <f>dt*gamma*(H264+K264)</f>
        <v>3.3958711315323038E-6</v>
      </c>
      <c r="R264" s="17">
        <f t="shared" si="30"/>
        <v>1</v>
      </c>
      <c r="S264" s="17">
        <f>(H264-H263)/dt</f>
        <v>-2.768971863674916E-6</v>
      </c>
    </row>
    <row r="265" spans="2:19" x14ac:dyDescent="0.25">
      <c r="B265">
        <f t="shared" si="32"/>
        <v>233</v>
      </c>
      <c r="C265" s="31">
        <f t="shared" si="26"/>
        <v>9.3868580114675262E-2</v>
      </c>
      <c r="D265" s="1">
        <f>-dt*beta*C265*H265</f>
        <v>-8.2880009424171772E-7</v>
      </c>
      <c r="E265" s="1">
        <f>-dt*beta*((C265+D265/2))*(H265+I265/2)</f>
        <v>-8.0791237603795716E-7</v>
      </c>
      <c r="F265" s="1">
        <f>-dt*beta*(C265+E265/2)*(H265+J265/2)</f>
        <v>-8.0843867467392097E-7</v>
      </c>
      <c r="G265" s="14">
        <f>-dt*beta*(C265+F265)*(H265+K265)</f>
        <v>-7.8805090856978057E-7</v>
      </c>
      <c r="H265" s="24">
        <f t="shared" si="27"/>
        <v>5.0938652735550865E-5</v>
      </c>
      <c r="I265" s="1">
        <f t="shared" si="28"/>
        <v>-2.5671100881283396E-6</v>
      </c>
      <c r="J265" s="1">
        <f>-E265-dt*gamma*(H265+I265/2)</f>
        <v>-2.5024274700611556E-6</v>
      </c>
      <c r="K265" s="1">
        <f>-F265-dt*gamma*(H265+J265/2)</f>
        <v>-2.5040572586940982E-6</v>
      </c>
      <c r="L265" s="14">
        <f t="shared" si="29"/>
        <v>-2.4409221232206704E-6</v>
      </c>
      <c r="M265" s="27">
        <f t="shared" si="31"/>
        <v>0.90608048123258922</v>
      </c>
      <c r="N265" s="1">
        <f>dt*gamma*H265</f>
        <v>3.3959101823700575E-6</v>
      </c>
      <c r="O265" s="1">
        <f>dt*gamma*(H265+I265/2)</f>
        <v>3.3103398460991128E-6</v>
      </c>
      <c r="P265" s="1">
        <f>dt*gamma*(H265+J265/2)</f>
        <v>3.3124959333680193E-6</v>
      </c>
      <c r="Q265" s="14">
        <f>dt*gamma*(H265+K265)</f>
        <v>3.2289730317904512E-6</v>
      </c>
      <c r="R265" s="17">
        <f t="shared" si="30"/>
        <v>1</v>
      </c>
      <c r="S265" s="17">
        <f>(H265-H264)/dt</f>
        <v>-2.6328926819675148E-6</v>
      </c>
    </row>
    <row r="266" spans="2:19" x14ac:dyDescent="0.25">
      <c r="B266">
        <f t="shared" si="32"/>
        <v>234</v>
      </c>
      <c r="C266" s="31">
        <f t="shared" si="26"/>
        <v>9.3867771855824553E-2</v>
      </c>
      <c r="D266" s="1">
        <f>-dt*beta*C266*H266</f>
        <v>-7.8805997238349648E-7</v>
      </c>
      <c r="E266" s="1">
        <f>-dt*beta*((C266+D266/2))*(H266+I266/2)</f>
        <v>-7.6819911286463203E-7</v>
      </c>
      <c r="F266" s="1">
        <f>-dt*beta*(C266+E266/2)*(H266+J266/2)</f>
        <v>-7.6869954104623971E-7</v>
      </c>
      <c r="G266" s="14">
        <f>-dt*beta*(C266+F266)*(H266+K266)</f>
        <v>-7.4931404991382647E-7</v>
      </c>
      <c r="H266" s="24">
        <f t="shared" si="27"/>
        <v>4.8435152457407612E-5</v>
      </c>
      <c r="I266" s="1">
        <f t="shared" si="28"/>
        <v>-2.4409501914436778E-6</v>
      </c>
      <c r="J266" s="1">
        <f>-E266-dt*gamma*(H266+I266/2)</f>
        <v>-2.3794460445810864E-6</v>
      </c>
      <c r="K266" s="1">
        <f>-F266-dt*gamma*(H266+J266/2)</f>
        <v>-2.3809957546282314E-6</v>
      </c>
      <c r="L266" s="14">
        <f t="shared" si="29"/>
        <v>-2.3209630636047991E-6</v>
      </c>
      <c r="M266" s="27">
        <f t="shared" si="31"/>
        <v>0.90608379299171804</v>
      </c>
      <c r="N266" s="1">
        <f>dt*gamma*H266</f>
        <v>3.2290101638271743E-6</v>
      </c>
      <c r="O266" s="1">
        <f>dt*gamma*(H266+I266/2)</f>
        <v>3.1476451574457184E-6</v>
      </c>
      <c r="P266" s="1">
        <f>dt*gamma*(H266+J266/2)</f>
        <v>3.1496952956744712E-6</v>
      </c>
      <c r="Q266" s="14">
        <f>dt*gamma*(H266+K266)</f>
        <v>3.0702771135186255E-6</v>
      </c>
      <c r="R266" s="17">
        <f t="shared" si="30"/>
        <v>1</v>
      </c>
      <c r="S266" s="17">
        <f>(H266-H265)/dt</f>
        <v>-2.5035002781432521E-6</v>
      </c>
    </row>
    <row r="267" spans="2:19" x14ac:dyDescent="0.25">
      <c r="B267">
        <f t="shared" si="32"/>
        <v>235</v>
      </c>
      <c r="C267" s="31">
        <f t="shared" si="26"/>
        <v>9.3867003327269535E-2</v>
      </c>
      <c r="D267" s="1">
        <f>-dt*beta*C267*H267</f>
        <v>-7.4932266822084005E-7</v>
      </c>
      <c r="E267" s="1">
        <f>-dt*beta*((C267+D267/2))*(H267+I267/2)</f>
        <v>-7.3043817548697853E-7</v>
      </c>
      <c r="F267" s="1">
        <f>-dt*beta*(C267+E267/2)*(H267+J267/2)</f>
        <v>-7.309140050228044E-7</v>
      </c>
      <c r="G267" s="14">
        <f>-dt*beta*(C267+F267)*(H267+K267)</f>
        <v>-7.1248150631287533E-7</v>
      </c>
      <c r="H267" s="24">
        <f t="shared" si="27"/>
        <v>4.6054686315163097E-5</v>
      </c>
      <c r="I267" s="1">
        <f t="shared" si="28"/>
        <v>-2.3209897527900331E-6</v>
      </c>
      <c r="J267" s="1">
        <f>-E267-dt*gamma*(H267+I267/2)</f>
        <v>-2.2625079204308932E-6</v>
      </c>
      <c r="K267" s="1">
        <f>-F267-dt*gamma*(H267+J267/2)</f>
        <v>-2.2639814853070388E-6</v>
      </c>
      <c r="L267" s="14">
        <f t="shared" si="29"/>
        <v>-2.2068988156775286E-6</v>
      </c>
      <c r="M267" s="27">
        <f t="shared" si="31"/>
        <v>0.90608694198641526</v>
      </c>
      <c r="N267" s="1">
        <f>dt*gamma*H267</f>
        <v>3.0703124210108731E-6</v>
      </c>
      <c r="O267" s="1">
        <f>dt*gamma*(H267+I267/2)</f>
        <v>2.9929460959178718E-6</v>
      </c>
      <c r="P267" s="1">
        <f>dt*gamma*(H267+J267/2)</f>
        <v>2.9948954903298434E-6</v>
      </c>
      <c r="Q267" s="14">
        <f>dt*gamma*(H267+K267)</f>
        <v>2.9193803219904039E-6</v>
      </c>
      <c r="R267" s="17">
        <f t="shared" si="30"/>
        <v>1</v>
      </c>
      <c r="S267" s="17">
        <f>(H267-H266)/dt</f>
        <v>-2.3804661422445152E-6</v>
      </c>
    </row>
    <row r="268" spans="2:19" x14ac:dyDescent="0.25">
      <c r="B268">
        <f t="shared" si="32"/>
        <v>236</v>
      </c>
      <c r="C268" s="31">
        <f t="shared" si="26"/>
        <v>9.386627257584694E-2</v>
      </c>
      <c r="D268" s="1">
        <f>-dt*beta*C268*H268</f>
        <v>-7.1248970101178029E-7</v>
      </c>
      <c r="E268" s="1">
        <f>-dt*beta*((C268+D268/2))*(H268+I268/2)</f>
        <v>-6.9453356692965125E-7</v>
      </c>
      <c r="F268" s="1">
        <f>-dt*beta*(C268+E268/2)*(H268+J268/2)</f>
        <v>-6.9498600709244091E-7</v>
      </c>
      <c r="G268" s="14">
        <f>-dt*beta*(C268+F268)*(H268+K268)</f>
        <v>-6.7745964248104621E-7</v>
      </c>
      <c r="H268" s="24">
        <f t="shared" si="27"/>
        <v>4.3791208418505857E-5</v>
      </c>
      <c r="I268" s="1">
        <f t="shared" si="28"/>
        <v>-2.2069241935552767E-6</v>
      </c>
      <c r="J268" s="1">
        <f>-E268-dt*gamma*(H268+I268/2)</f>
        <v>-2.1513161878522304E-6</v>
      </c>
      <c r="K268" s="1">
        <f>-F268-dt*gamma*(H268+J268/2)</f>
        <v>-2.1527173478795422E-6</v>
      </c>
      <c r="L268" s="14">
        <f t="shared" si="29"/>
        <v>-2.0984397622273743E-6</v>
      </c>
      <c r="M268" s="27">
        <f t="shared" si="31"/>
        <v>0.90608993621573453</v>
      </c>
      <c r="N268" s="1">
        <f>dt*gamma*H268</f>
        <v>2.919413894567057E-6</v>
      </c>
      <c r="O268" s="1">
        <f>dt*gamma*(H268+I268/2)</f>
        <v>2.8458497547818815E-6</v>
      </c>
      <c r="P268" s="1">
        <f>dt*gamma*(H268+J268/2)</f>
        <v>2.847703354971983E-6</v>
      </c>
      <c r="Q268" s="14">
        <f>dt*gamma*(H268+K268)</f>
        <v>2.7758994047084206E-6</v>
      </c>
      <c r="R268" s="17">
        <f t="shared" si="30"/>
        <v>1</v>
      </c>
      <c r="S268" s="17">
        <f>(H268-H267)/dt</f>
        <v>-2.2634778966572398E-6</v>
      </c>
    </row>
    <row r="269" spans="2:19" x14ac:dyDescent="0.25">
      <c r="B269">
        <f t="shared" si="32"/>
        <v>237</v>
      </c>
      <c r="C269" s="31">
        <f t="shared" si="26"/>
        <v>9.3865577744431689E-2</v>
      </c>
      <c r="D269" s="1">
        <f>-dt*beta*C269*H269</f>
        <v>-6.7746743439393501E-7</v>
      </c>
      <c r="E269" s="1">
        <f>-dt*beta*((C269+D269/2))*(H269+I269/2)</f>
        <v>-6.603940123193915E-7</v>
      </c>
      <c r="F269" s="1">
        <f>-dt*beta*(C269+E269/2)*(H269+J269/2)</f>
        <v>-6.6082421292223363E-7</v>
      </c>
      <c r="G269" s="14">
        <f>-dt*beta*(C269+F269)*(H269+K269)</f>
        <v>-6.4415942896942837E-7</v>
      </c>
      <c r="H269" s="24">
        <f t="shared" si="27"/>
        <v>4.1638969913964827E-5</v>
      </c>
      <c r="I269" s="1">
        <f t="shared" si="28"/>
        <v>-2.0984638932037204E-6</v>
      </c>
      <c r="J269" s="1">
        <f>-E269-dt*gamma*(H269+I269/2)</f>
        <v>-2.0455885188381395E-6</v>
      </c>
      <c r="K269" s="1">
        <f>-F269-dt*gamma*(H269+J269/2)</f>
        <v>-2.0469208307141502E-6</v>
      </c>
      <c r="L269" s="14">
        <f t="shared" si="29"/>
        <v>-1.9953105099139503E-6</v>
      </c>
      <c r="M269" s="27">
        <f t="shared" si="31"/>
        <v>0.90609278328565435</v>
      </c>
      <c r="N269" s="1">
        <f>dt*gamma*H269</f>
        <v>2.7759313275976552E-6</v>
      </c>
      <c r="O269" s="1">
        <f>dt*gamma*(H269+I269/2)</f>
        <v>2.705982531157531E-6</v>
      </c>
      <c r="P269" s="1">
        <f>dt*gamma*(H269+J269/2)</f>
        <v>2.7077450436363838E-6</v>
      </c>
      <c r="Q269" s="14">
        <f>dt*gamma*(H269+K269)</f>
        <v>2.6394699388833786E-6</v>
      </c>
      <c r="R269" s="17">
        <f t="shared" si="30"/>
        <v>1</v>
      </c>
      <c r="S269" s="17">
        <f>(H269-H268)/dt</f>
        <v>-2.1522385045410298E-6</v>
      </c>
    </row>
    <row r="270" spans="2:19" x14ac:dyDescent="0.25">
      <c r="B270">
        <f t="shared" si="32"/>
        <v>238</v>
      </c>
      <c r="C270" s="31">
        <f t="shared" si="26"/>
        <v>9.3864917067212714E-2</v>
      </c>
      <c r="D270" s="1">
        <f>-dt*beta*C270*H270</f>
        <v>-6.4416683789481947E-7</v>
      </c>
      <c r="E270" s="1">
        <f>-dt*beta*((C270+D270/2))*(H270+I270/2)</f>
        <v>-6.2793272642449054E-7</v>
      </c>
      <c r="F270" s="1">
        <f>-dt*beta*(C270+E270/2)*(H270+J270/2)</f>
        <v>-6.2834178074554985E-7</v>
      </c>
      <c r="G270" s="14">
        <f>-dt*beta*(C270+F270)*(H270+K270)</f>
        <v>-6.1249621543800909E-7</v>
      </c>
      <c r="H270" s="24">
        <f t="shared" si="27"/>
        <v>3.9592504396927786E-5</v>
      </c>
      <c r="I270" s="1">
        <f t="shared" si="28"/>
        <v>-1.9953334552336995E-6</v>
      </c>
      <c r="J270" s="1">
        <f>-E270-dt*gamma*(H270+I270/2)</f>
        <v>-1.9450564515295717E-6</v>
      </c>
      <c r="K270" s="1">
        <f>-F270-dt*gamma*(H270+J270/2)</f>
        <v>-1.9463232973319832E-6</v>
      </c>
      <c r="L270" s="14">
        <f t="shared" si="29"/>
        <v>-1.8972491912017108E-6</v>
      </c>
      <c r="M270" s="27">
        <f t="shared" si="31"/>
        <v>0.90609549042839033</v>
      </c>
      <c r="N270" s="1">
        <f>dt*gamma*H270</f>
        <v>2.639500293128519E-6</v>
      </c>
      <c r="O270" s="1">
        <f>dt*gamma*(H270+I270/2)</f>
        <v>2.5729891779540621E-6</v>
      </c>
      <c r="P270" s="1">
        <f>dt*gamma*(H270+J270/2)</f>
        <v>2.574665078077533E-6</v>
      </c>
      <c r="Q270" s="14">
        <f>dt*gamma*(H270+K270)</f>
        <v>2.50974540663972E-6</v>
      </c>
      <c r="R270" s="17">
        <f t="shared" si="30"/>
        <v>1</v>
      </c>
      <c r="S270" s="17">
        <f>(H270-H269)/dt</f>
        <v>-2.0464655170370416E-6</v>
      </c>
    </row>
    <row r="271" spans="2:19" x14ac:dyDescent="0.25">
      <c r="B271">
        <f t="shared" si="32"/>
        <v>239</v>
      </c>
      <c r="C271" s="31">
        <f t="shared" si="26"/>
        <v>9.3864288865201428E-2</v>
      </c>
      <c r="D271" s="1">
        <f>-dt*beta*C271*H271</f>
        <v>-6.1250326020117205E-7</v>
      </c>
      <c r="E271" s="1">
        <f>-dt*beta*((C271+D271/2))*(H271+I271/2)</f>
        <v>-5.9706719265509133E-7</v>
      </c>
      <c r="F271" s="1">
        <f>-dt*beta*(C271+E271/2)*(H271+J271/2)</f>
        <v>-5.9745614021837285E-7</v>
      </c>
      <c r="G271" s="14">
        <f>-dt*beta*(C271+F271)*(H271+K271)</f>
        <v>-5.8238951510496041E-7</v>
      </c>
      <c r="H271" s="24">
        <f t="shared" si="27"/>
        <v>3.7646614039568031E-5</v>
      </c>
      <c r="I271" s="1">
        <f t="shared" si="28"/>
        <v>-1.8972710091033632E-6</v>
      </c>
      <c r="J271" s="1">
        <f>-E271-dt*gamma*(H271+I271/2)</f>
        <v>-1.8494647096793319E-6</v>
      </c>
      <c r="K271" s="1">
        <f>-F271-dt*gamma*(H271+J271/2)</f>
        <v>-1.8506693054301848E-6</v>
      </c>
      <c r="L271" s="14">
        <f t="shared" si="29"/>
        <v>-1.8040068005042295E-6</v>
      </c>
      <c r="M271" s="27">
        <f t="shared" si="31"/>
        <v>0.90609806452075892</v>
      </c>
      <c r="N271" s="1">
        <f>dt*gamma*H271</f>
        <v>2.5097742693045353E-6</v>
      </c>
      <c r="O271" s="1">
        <f>dt*gamma*(H271+I271/2)</f>
        <v>2.4465319023344231E-6</v>
      </c>
      <c r="P271" s="1">
        <f>dt*gamma*(H271+J271/2)</f>
        <v>2.4481254456485577E-6</v>
      </c>
      <c r="Q271" s="14">
        <f>dt*gamma*(H271+K271)</f>
        <v>2.3863963156091899E-6</v>
      </c>
      <c r="R271" s="17">
        <f t="shared" si="30"/>
        <v>0.99999999999999989</v>
      </c>
      <c r="S271" s="17">
        <f>(H271-H270)/dt</f>
        <v>-1.9458903573597552E-6</v>
      </c>
    </row>
    <row r="272" spans="2:19" x14ac:dyDescent="0.25">
      <c r="B272">
        <f t="shared" si="32"/>
        <v>240</v>
      </c>
      <c r="C272" s="31">
        <f t="shared" si="26"/>
        <v>9.3863691541961253E-2</v>
      </c>
      <c r="D272" s="1">
        <f>-dt*beta*C272*H272</f>
        <v>-5.823962136057653E-7</v>
      </c>
      <c r="E272" s="1">
        <f>-dt*beta*((C272+D272/2))*(H272+I272/2)</f>
        <v>-5.6771895295763302E-7</v>
      </c>
      <c r="F272" s="1">
        <f>-dt*beta*(C272+E272/2)*(H272+J272/2)</f>
        <v>-5.68088782176872E-7</v>
      </c>
      <c r="G272" s="14">
        <f>-dt*beta*(C272+F272)*(H272+K272)</f>
        <v>-5.5376279982068582E-7</v>
      </c>
      <c r="H272" s="24">
        <f t="shared" si="27"/>
        <v>3.5796356399596929E-5</v>
      </c>
      <c r="I272" s="1">
        <f t="shared" si="28"/>
        <v>-1.8040275463673635E-6</v>
      </c>
      <c r="J272" s="1">
        <f>-E272-dt*gamma*(H272+I272/2)</f>
        <v>-1.7585705554699167E-6</v>
      </c>
      <c r="K272" s="1">
        <f>-F272-dt*gamma*(H272+J272/2)</f>
        <v>-1.7597159592805928E-6</v>
      </c>
      <c r="L272" s="14">
        <f t="shared" si="29"/>
        <v>-1.71534656286707E-6</v>
      </c>
      <c r="M272" s="27">
        <f t="shared" si="31"/>
        <v>0.90610051210163911</v>
      </c>
      <c r="N272" s="1">
        <f>dt*gamma*H272</f>
        <v>2.3864237599731287E-6</v>
      </c>
      <c r="O272" s="1">
        <f>dt*gamma*(H272+I272/2)</f>
        <v>2.3262895084275497E-6</v>
      </c>
      <c r="P272" s="1">
        <f>dt*gamma*(H272+J272/2)</f>
        <v>2.3278047414574648E-6</v>
      </c>
      <c r="Q272" s="14">
        <f>dt*gamma*(H272+K272)</f>
        <v>2.2691093626877559E-6</v>
      </c>
      <c r="R272" s="17">
        <f t="shared" si="30"/>
        <v>1</v>
      </c>
      <c r="S272" s="17">
        <f>(H272-H271)/dt</f>
        <v>-1.8502576399711022E-6</v>
      </c>
    </row>
    <row r="273" spans="2:19" x14ac:dyDescent="0.25">
      <c r="B273">
        <f t="shared" si="32"/>
        <v>241</v>
      </c>
      <c r="C273" s="31">
        <f t="shared" si="26"/>
        <v>9.3863123579547306E-2</v>
      </c>
      <c r="D273" s="1">
        <f>-dt*beta*C273*H273</f>
        <v>-5.5376916907910056E-7</v>
      </c>
      <c r="E273" s="1">
        <f>-dt*beta*((C273+D273/2))*(H273+I273/2)</f>
        <v>-5.3981340806492183E-7</v>
      </c>
      <c r="F273" s="1">
        <f>-dt*beta*(C273+E273/2)*(H273+J273/2)</f>
        <v>-5.40165058757347E-7</v>
      </c>
      <c r="G273" s="14">
        <f>-dt*beta*(C273+F273)*(H273+K273)</f>
        <v>-5.2654330524150532E-7</v>
      </c>
      <c r="H273" s="24">
        <f t="shared" si="27"/>
        <v>3.4037031876474353E-5</v>
      </c>
      <c r="I273" s="1">
        <f t="shared" si="28"/>
        <v>-1.715366289352523E-6</v>
      </c>
      <c r="J273" s="1">
        <f>-E273-dt*gamma*(H273+I273/2)</f>
        <v>-1.672143174054951E-6</v>
      </c>
      <c r="K273" s="1">
        <f>-F273-dt*gamma*(H273+J273/2)</f>
        <v>-1.6732322938724449E-6</v>
      </c>
      <c r="L273" s="14">
        <f t="shared" si="29"/>
        <v>-1.6310433335986216E-6</v>
      </c>
      <c r="M273" s="27">
        <f t="shared" si="31"/>
        <v>0.90610283938857616</v>
      </c>
      <c r="N273" s="1">
        <f>dt*gamma*H273</f>
        <v>2.2691354584316235E-6</v>
      </c>
      <c r="O273" s="1">
        <f>dt*gamma*(H273+I273/2)</f>
        <v>2.211956582119873E-6</v>
      </c>
      <c r="P273" s="1">
        <f>dt*gamma*(H273+J273/2)</f>
        <v>2.2133973526297918E-6</v>
      </c>
      <c r="Q273" s="14">
        <f>dt*gamma*(H273+K273)</f>
        <v>2.157586638840127E-6</v>
      </c>
      <c r="R273" s="17">
        <f t="shared" si="30"/>
        <v>1</v>
      </c>
      <c r="S273" s="17">
        <f>(H273-H272)/dt</f>
        <v>-1.7593245231225754E-6</v>
      </c>
    </row>
    <row r="274" spans="2:19" x14ac:dyDescent="0.25">
      <c r="B274">
        <f t="shared" si="32"/>
        <v>242</v>
      </c>
      <c r="C274" s="31">
        <f t="shared" si="26"/>
        <v>9.386258353464598E-2</v>
      </c>
      <c r="D274" s="1">
        <f>-dt*beta*C274*H274</f>
        <v>-5.2654936144085362E-7</v>
      </c>
      <c r="E274" s="1">
        <f>-dt*beta*((C274+D274/2))*(H274+I274/2)</f>
        <v>-5.1327962759007441E-7</v>
      </c>
      <c r="F274" s="1">
        <f>-dt*beta*(C274+E274/2)*(H274+J274/2)</f>
        <v>-5.136139933664582E-7</v>
      </c>
      <c r="G274" s="14">
        <f>-dt*beta*(C274+F274)*(H274+K274)</f>
        <v>-5.0066184560393672E-7</v>
      </c>
      <c r="H274" s="24">
        <f t="shared" si="27"/>
        <v>3.2364171783340032E-5</v>
      </c>
      <c r="I274" s="1">
        <f t="shared" si="28"/>
        <v>-1.6310620907818151E-6</v>
      </c>
      <c r="J274" s="1">
        <f>-E274-dt*gamma*(H274+I274/2)</f>
        <v>-1.5899630882732005E-6</v>
      </c>
      <c r="K274" s="1">
        <f>-F274-dt*gamma*(H274+J274/2)</f>
        <v>-1.590998689247104E-6</v>
      </c>
      <c r="L274" s="14">
        <f t="shared" si="29"/>
        <v>-1.5508830273355921E-6</v>
      </c>
      <c r="M274" s="27">
        <f t="shared" si="31"/>
        <v>0.90610505229357063</v>
      </c>
      <c r="N274" s="1">
        <f>dt*gamma*H274</f>
        <v>2.1576114522226688E-6</v>
      </c>
      <c r="O274" s="1">
        <f>dt*gamma*(H274+I274/2)</f>
        <v>2.1032427158632749E-6</v>
      </c>
      <c r="P274" s="1">
        <f>dt*gamma*(H274+J274/2)</f>
        <v>2.1046126826135621E-6</v>
      </c>
      <c r="Q274" s="14">
        <f>dt*gamma*(H274+K274)</f>
        <v>2.0515448729395288E-6</v>
      </c>
      <c r="R274" s="17">
        <f t="shared" si="30"/>
        <v>1</v>
      </c>
      <c r="S274" s="17">
        <f>(H274-H273)/dt</f>
        <v>-1.6728600931343213E-6</v>
      </c>
    </row>
    <row r="275" spans="2:19" x14ac:dyDescent="0.25">
      <c r="B275">
        <f t="shared" si="32"/>
        <v>243</v>
      </c>
      <c r="C275" s="31">
        <f t="shared" si="26"/>
        <v>9.3862070034904488E-2</v>
      </c>
      <c r="D275" s="1">
        <f>-dt*beta*C275*H275</f>
        <v>-5.0066760413203056E-7</v>
      </c>
      <c r="E275" s="1">
        <f>-dt*beta*((C275+D275/2))*(H275+I275/2)</f>
        <v>-4.8805016947800008E-7</v>
      </c>
      <c r="F275" s="1">
        <f>-dt*beta*(C275+E275/2)*(H275+J275/2)</f>
        <v>-4.8836810001508954E-7</v>
      </c>
      <c r="G275" s="14">
        <f>-dt*beta*(C275+F275)*(H275+K275)</f>
        <v>-4.7605263762532267E-7</v>
      </c>
      <c r="H275" s="24">
        <f t="shared" si="27"/>
        <v>3.0773527004480364E-5</v>
      </c>
      <c r="I275" s="1">
        <f t="shared" si="28"/>
        <v>-1.5509008628333271E-6</v>
      </c>
      <c r="J275" s="1">
        <f>-E275-dt*gamma*(H275+I275/2)</f>
        <v>-1.5118216020595798E-6</v>
      </c>
      <c r="K275" s="1">
        <f>-F275-dt*gamma*(H275+J275/2)</f>
        <v>-1.512806313548282E-6</v>
      </c>
      <c r="L275" s="14">
        <f t="shared" si="29"/>
        <v>-1.4746620751034824E-6</v>
      </c>
      <c r="M275" s="27">
        <f t="shared" si="31"/>
        <v>0.90610715643809103</v>
      </c>
      <c r="N275" s="1">
        <f>dt*gamma*H275</f>
        <v>2.0515684669653577E-6</v>
      </c>
      <c r="O275" s="1">
        <f>dt*gamma*(H275+I275/2)</f>
        <v>1.9998717715375799E-6</v>
      </c>
      <c r="P275" s="1">
        <f>dt*gamma*(H275+J275/2)</f>
        <v>2.0011744135633716E-6</v>
      </c>
      <c r="Q275" s="14">
        <f>dt*gamma*(H275+K275)</f>
        <v>1.9507147127288052E-6</v>
      </c>
      <c r="R275" s="17">
        <f t="shared" si="30"/>
        <v>1</v>
      </c>
      <c r="S275" s="17">
        <f>(H275-H274)/dt</f>
        <v>-1.5906447788596682E-6</v>
      </c>
    </row>
    <row r="276" spans="2:19" x14ac:dyDescent="0.25">
      <c r="B276">
        <f t="shared" si="32"/>
        <v>244</v>
      </c>
      <c r="C276" s="31">
        <f t="shared" si="26"/>
        <v>9.386158177544103E-2</v>
      </c>
      <c r="D276" s="1">
        <f>-dt*beta*C276*H276</f>
        <v>-4.7605811311357121E-7</v>
      </c>
      <c r="E276" s="1">
        <f>-dt*beta*((C276+D276/2))*(H276+I276/2)</f>
        <v>-4.6406090835222833E-7</v>
      </c>
      <c r="F276" s="1">
        <f>-dt*beta*(C276+E276/2)*(H276+J276/2)</f>
        <v>-4.6436321155335494E-7</v>
      </c>
      <c r="G276" s="14">
        <f>-dt*beta*(C276+F276)*(H276+K276)</f>
        <v>-4.5265313308008395E-7</v>
      </c>
      <c r="H276" s="24">
        <f t="shared" si="27"/>
        <v>2.9261057209621609E-5</v>
      </c>
      <c r="I276" s="1">
        <f t="shared" si="28"/>
        <v>-1.4746790341945362E-6</v>
      </c>
      <c r="J276" s="1">
        <f>-E276-dt*gamma*(H276+I276/2)</f>
        <v>-1.4375202711493945E-6</v>
      </c>
      <c r="K276" s="1">
        <f>-F276-dt*gamma*(H276+J276/2)</f>
        <v>-1.4384565933831057E-6</v>
      </c>
      <c r="L276" s="14">
        <f t="shared" si="29"/>
        <v>-1.4021869080024829E-6</v>
      </c>
      <c r="M276" s="27">
        <f t="shared" si="31"/>
        <v>0.9061091571673493</v>
      </c>
      <c r="N276" s="1">
        <f>dt*gamma*H276</f>
        <v>1.9507371473081074E-6</v>
      </c>
      <c r="O276" s="1">
        <f>dt*gamma*(H276+I276/2)</f>
        <v>1.9015811795016228E-6</v>
      </c>
      <c r="P276" s="1">
        <f>dt*gamma*(H276+J276/2)</f>
        <v>1.9028198049364606E-6</v>
      </c>
      <c r="Q276" s="14">
        <f>dt*gamma*(H276+K276)</f>
        <v>1.8548400410825668E-6</v>
      </c>
      <c r="R276" s="17">
        <f t="shared" si="30"/>
        <v>1</v>
      </c>
      <c r="S276" s="17">
        <f>(H276-H275)/dt</f>
        <v>-1.5124697948587549E-6</v>
      </c>
    </row>
    <row r="277" spans="2:19" x14ac:dyDescent="0.25">
      <c r="B277">
        <f t="shared" si="32"/>
        <v>245</v>
      </c>
      <c r="C277" s="31">
        <f t="shared" ref="C277:C321" si="33">C276+(1/6)*(D276+2*E276+2*F276+G276)</f>
        <v>9.3861117515526699E-2</v>
      </c>
      <c r="D277" s="1">
        <f>-dt*beta*C277*H277</f>
        <v>-4.5265833944067968E-7</v>
      </c>
      <c r="E277" s="1">
        <f>-dt*beta*((C277+D277/2))*(H277+I277/2)</f>
        <v>-4.4125087231782682E-7</v>
      </c>
      <c r="F277" s="1">
        <f>-dt*beta*(C277+E277/2)*(H277+J277/2)</f>
        <v>-4.4153831636720138E-7</v>
      </c>
      <c r="G277" s="14">
        <f>-dt*beta*(C277+F277)*(H277+K277)</f>
        <v>-4.3040385962324082E-7</v>
      </c>
      <c r="H277" s="24">
        <f t="shared" ref="H277:H321" si="34">H276+(1/6)*(I276+2*J276+2*K276+L276)</f>
        <v>2.7822920597744607E-5</v>
      </c>
      <c r="I277" s="1">
        <f t="shared" si="28"/>
        <v>-1.4022030337422941E-6</v>
      </c>
      <c r="J277" s="1">
        <f>-E277-dt*gamma*(H277+I277/2)</f>
        <v>-1.3668703997404037E-6</v>
      </c>
      <c r="K277" s="1">
        <f>-F277-dt*gamma*(H277+J277/2)</f>
        <v>-1.3677607101577589E-6</v>
      </c>
      <c r="L277" s="14">
        <f t="shared" si="29"/>
        <v>-1.3332734662158825E-6</v>
      </c>
      <c r="M277" s="27">
        <f t="shared" si="31"/>
        <v>0.9061110595638755</v>
      </c>
      <c r="N277" s="1">
        <f>dt*gamma*H277</f>
        <v>1.8548613731829737E-6</v>
      </c>
      <c r="O277" s="1">
        <f>dt*gamma*(H277+I277/2)</f>
        <v>1.8081212720582305E-6</v>
      </c>
      <c r="P277" s="1">
        <f>dt*gamma*(H277+J277/2)</f>
        <v>1.8092990265249604E-6</v>
      </c>
      <c r="Q277" s="14">
        <f>dt*gamma*(H277+K277)</f>
        <v>1.7636773258391233E-6</v>
      </c>
      <c r="R277" s="17">
        <f t="shared" si="30"/>
        <v>1</v>
      </c>
      <c r="S277" s="17">
        <f>(H277-H276)/dt</f>
        <v>-1.4381366118770016E-6</v>
      </c>
    </row>
    <row r="278" spans="2:19" x14ac:dyDescent="0.25">
      <c r="B278">
        <f t="shared" si="32"/>
        <v>246</v>
      </c>
      <c r="C278" s="31">
        <f t="shared" si="33"/>
        <v>9.3860676075430624E-2</v>
      </c>
      <c r="D278" s="1">
        <f>-dt*beta*C278*H278</f>
        <v>-4.3040881008451676E-7</v>
      </c>
      <c r="E278" s="1">
        <f>-dt*beta*((C278+D278/2))*(H278+I278/2)</f>
        <v>-4.1956208780293787E-7</v>
      </c>
      <c r="F278" s="1">
        <f>-dt*beta*(C278+E278/2)*(H278+J278/2)</f>
        <v>-4.1983540311886798E-7</v>
      </c>
      <c r="G278" s="14">
        <f>-dt*beta*(C278+F278)*(H278+K278)</f>
        <v>-4.0924826945408723E-7</v>
      </c>
      <c r="H278" s="24">
        <f t="shared" si="34"/>
        <v>2.6455464144452192E-5</v>
      </c>
      <c r="I278" s="1">
        <f t="shared" si="28"/>
        <v>-1.3332887995456291E-6</v>
      </c>
      <c r="J278" s="1">
        <f>-E278-dt*gamma*(H278+I278/2)</f>
        <v>-1.299692561842354E-6</v>
      </c>
      <c r="K278" s="1">
        <f>-F278-dt*gamma*(H278+J278/2)</f>
        <v>-1.3005391211165329E-6</v>
      </c>
      <c r="L278" s="14">
        <f t="shared" si="29"/>
        <v>-1.2677467321016233E-6</v>
      </c>
      <c r="M278" s="27">
        <f t="shared" si="31"/>
        <v>0.90611286846042483</v>
      </c>
      <c r="N278" s="1">
        <f>dt*gamma*H278</f>
        <v>1.763697609630146E-6</v>
      </c>
      <c r="O278" s="1">
        <f>dt*gamma*(H278+I278/2)</f>
        <v>1.7192546496452919E-6</v>
      </c>
      <c r="P278" s="1">
        <f>dt*gamma*(H278+J278/2)</f>
        <v>1.7203745242354008E-6</v>
      </c>
      <c r="Q278" s="14">
        <f>dt*gamma*(H278+K278)</f>
        <v>1.6769950015557105E-6</v>
      </c>
      <c r="R278" s="17">
        <f t="shared" si="30"/>
        <v>0.99999999999999989</v>
      </c>
      <c r="S278" s="17">
        <f>(H278-H277)/dt</f>
        <v>-1.3674564532924156E-6</v>
      </c>
    </row>
    <row r="279" spans="2:19" x14ac:dyDescent="0.25">
      <c r="B279">
        <f t="shared" si="32"/>
        <v>247</v>
      </c>
      <c r="C279" s="31">
        <f t="shared" si="33"/>
        <v>9.3860256333420392E-2</v>
      </c>
      <c r="D279" s="1">
        <f>-dt*beta*C279*H279</f>
        <v>-4.0925297659413605E-7</v>
      </c>
      <c r="E279" s="1">
        <f>-dt*beta*((C279+D279/2))*(H279+I279/2)</f>
        <v>-3.9893943204215884E-7</v>
      </c>
      <c r="F279" s="1">
        <f>-dt*beta*(C279+E279/2)*(H279+J279/2)</f>
        <v>-3.9919931313416904E-7</v>
      </c>
      <c r="G279" s="14">
        <f>-dt*beta*(C279+F279)*(H279+K279)</f>
        <v>-3.8913259543307967E-7</v>
      </c>
      <c r="H279" s="24">
        <f t="shared" si="34"/>
        <v>2.5155214328191353E-5</v>
      </c>
      <c r="I279" s="1">
        <f t="shared" si="28"/>
        <v>-1.267761311951954E-6</v>
      </c>
      <c r="J279" s="1">
        <f>-E279-dt*gamma*(H279+I279/2)</f>
        <v>-1.2358161461055327E-6</v>
      </c>
      <c r="K279" s="1">
        <f>-F279-dt*gamma*(H279+J279/2)</f>
        <v>-1.2366211038750699E-6</v>
      </c>
      <c r="L279" s="14">
        <f t="shared" si="29"/>
        <v>-1.2054402861880057E-6</v>
      </c>
      <c r="M279" s="27">
        <f t="shared" si="31"/>
        <v>0.90611458845225135</v>
      </c>
      <c r="N279" s="1">
        <f>dt*gamma*H279</f>
        <v>1.6770142885460901E-6</v>
      </c>
      <c r="O279" s="1">
        <f>dt*gamma*(H279+I279/2)</f>
        <v>1.6347555781476916E-6</v>
      </c>
      <c r="P279" s="1">
        <f>dt*gamma*(H279+J279/2)</f>
        <v>1.6358204170092389E-6</v>
      </c>
      <c r="Q279" s="14">
        <f>dt*gamma*(H279+K279)</f>
        <v>1.5945728816210854E-6</v>
      </c>
      <c r="R279" s="17">
        <f t="shared" si="30"/>
        <v>0.99999999999999989</v>
      </c>
      <c r="S279" s="17">
        <f>(H279-H278)/dt</f>
        <v>-1.3002498162608389E-6</v>
      </c>
    </row>
    <row r="280" spans="2:19" x14ac:dyDescent="0.25">
      <c r="B280">
        <f t="shared" si="32"/>
        <v>248</v>
      </c>
      <c r="C280" s="31">
        <f t="shared" si="33"/>
        <v>9.3859857222910001E-2</v>
      </c>
      <c r="D280" s="1">
        <f>-dt*beta*C280*H280</f>
        <v>-3.8913707121171956E-7</v>
      </c>
      <c r="E280" s="1">
        <f>-dt*beta*((C280+D280/2))*(H280+I280/2)</f>
        <v>-3.7933049282465612E-7</v>
      </c>
      <c r="F280" s="1">
        <f>-dt*beta*(C280+E280/2)*(H280+J280/2)</f>
        <v>-3.7957760005924026E-7</v>
      </c>
      <c r="G280" s="14">
        <f>-dt*beta*(C280+F280)*(H280+K280)</f>
        <v>-3.700057142841726E-7</v>
      </c>
      <c r="H280" s="24">
        <f t="shared" si="34"/>
        <v>2.3918868311841158E-5</v>
      </c>
      <c r="I280" s="1">
        <f t="shared" si="28"/>
        <v>-1.2054541495776908E-6</v>
      </c>
      <c r="J280" s="1">
        <f>-E280-dt*gamma*(H280+I280/2)</f>
        <v>-1.1750789229788312E-6</v>
      </c>
      <c r="K280" s="1">
        <f>-F280-dt*gamma*(H280+J280/2)</f>
        <v>-1.1758443232975425E-6</v>
      </c>
      <c r="L280" s="14">
        <f t="shared" si="29"/>
        <v>-1.1461958849520685E-6</v>
      </c>
      <c r="M280" s="27">
        <f t="shared" si="31"/>
        <v>0.90611622390877811</v>
      </c>
      <c r="N280" s="1">
        <f>dt*gamma*H280</f>
        <v>1.5945912207894104E-6</v>
      </c>
      <c r="O280" s="1">
        <f>dt*gamma*(H280+I280/2)</f>
        <v>1.5544094158034875E-6</v>
      </c>
      <c r="P280" s="1">
        <f>dt*gamma*(H280+J280/2)</f>
        <v>1.5554219233567827E-6</v>
      </c>
      <c r="Q280" s="14">
        <f>dt*gamma*(H280+K280)</f>
        <v>1.5162015992362411E-6</v>
      </c>
      <c r="R280" s="17">
        <f t="shared" si="30"/>
        <v>1</v>
      </c>
      <c r="S280" s="17">
        <f>(H280-H279)/dt</f>
        <v>-1.2363460163501952E-6</v>
      </c>
    </row>
    <row r="281" spans="2:19" x14ac:dyDescent="0.25">
      <c r="B281">
        <f t="shared" si="32"/>
        <v>249</v>
      </c>
      <c r="C281" s="31">
        <f t="shared" si="33"/>
        <v>9.385947772974812E-2</v>
      </c>
      <c r="D281" s="1">
        <f>-dt*beta*C281*H281</f>
        <v>-3.7000997007334078E-7</v>
      </c>
      <c r="E281" s="1">
        <f>-dt*beta*((C281+D281/2))*(H281+I281/2)</f>
        <v>-3.6068543514857778E-7</v>
      </c>
      <c r="F281" s="1">
        <f>-dt*beta*(C281+E281/2)*(H281+J281/2)</f>
        <v>-3.6092039642808546E-7</v>
      </c>
      <c r="G281" s="14">
        <f>-dt*beta*(C281+F281)*(H281+K281)</f>
        <v>-3.5181901653304812E-7</v>
      </c>
      <c r="H281" s="24">
        <f t="shared" si="34"/>
        <v>2.2743285557327407E-5</v>
      </c>
      <c r="I281" s="1">
        <f t="shared" si="28"/>
        <v>-1.1462090670818197E-6</v>
      </c>
      <c r="J281" s="1">
        <f>-E281-dt*gamma*(H281+I281/2)</f>
        <v>-1.1173266331038552E-6</v>
      </c>
      <c r="K281" s="1">
        <f>-F281-dt*gamma*(H281+J281/2)</f>
        <v>-1.1180544196236131E-6</v>
      </c>
      <c r="L281" s="14">
        <f t="shared" si="29"/>
        <v>-1.0898630593138715E-6</v>
      </c>
      <c r="M281" s="27">
        <f t="shared" si="31"/>
        <v>0.90611777898469448</v>
      </c>
      <c r="N281" s="1">
        <f>dt*gamma*H281</f>
        <v>1.5162190371551605E-6</v>
      </c>
      <c r="O281" s="1">
        <f>dt*gamma*(H281+I281/2)</f>
        <v>1.478012068252433E-6</v>
      </c>
      <c r="P281" s="1">
        <f>dt*gamma*(H281+J281/2)</f>
        <v>1.4789748160516985E-6</v>
      </c>
      <c r="Q281" s="14">
        <f>dt*gamma*(H281+K281)</f>
        <v>1.4416820758469196E-6</v>
      </c>
      <c r="R281" s="17">
        <f t="shared" si="30"/>
        <v>0.99999999999999989</v>
      </c>
      <c r="S281" s="17">
        <f>(H281-H280)/dt</f>
        <v>-1.175582754513751E-6</v>
      </c>
    </row>
    <row r="282" spans="2:19" x14ac:dyDescent="0.25">
      <c r="B282">
        <f t="shared" si="32"/>
        <v>250</v>
      </c>
      <c r="C282" s="31">
        <f t="shared" si="33"/>
        <v>9.3859116889639826E-2</v>
      </c>
      <c r="D282" s="1">
        <f>-dt*beta*C282*H282</f>
        <v>-3.5182306314570124E-7</v>
      </c>
      <c r="E282" s="1">
        <f>-dt*beta*((C282+D282/2))*(H282+I282/2)</f>
        <v>-3.4295687444108456E-7</v>
      </c>
      <c r="F282" s="1">
        <f>-dt*beta*(C282+E282/2)*(H282+J282/2)</f>
        <v>-3.4318028680001734E-7</v>
      </c>
      <c r="G282" s="14">
        <f>-dt*beta*(C282+F282)*(H282+K282)</f>
        <v>-3.3452628284899338E-7</v>
      </c>
      <c r="H282" s="24">
        <f t="shared" si="34"/>
        <v>2.162547985201897E-5</v>
      </c>
      <c r="I282" s="1">
        <f t="shared" si="28"/>
        <v>-1.0898755936555635E-6</v>
      </c>
      <c r="J282" s="1">
        <f>-E282-dt*gamma*(H282+I282/2)</f>
        <v>-1.0624125959049946E-6</v>
      </c>
      <c r="K282" s="1">
        <f>-F282-dt*gamma*(H282+J282/2)</f>
        <v>-1.0631046168044141E-6</v>
      </c>
      <c r="L282" s="14">
        <f t="shared" si="29"/>
        <v>-1.0362987328319771E-6</v>
      </c>
      <c r="M282" s="27">
        <f t="shared" si="31"/>
        <v>0.90611925763050805</v>
      </c>
      <c r="N282" s="1">
        <f>dt*gamma*H282</f>
        <v>1.4416986568012647E-6</v>
      </c>
      <c r="O282" s="1">
        <f>dt*gamma*(H282+I282/2)</f>
        <v>1.4053694703460792E-6</v>
      </c>
      <c r="P282" s="1">
        <f>dt*gamma*(H282+J282/2)</f>
        <v>1.4062849036044314E-6</v>
      </c>
      <c r="Q282" s="14">
        <f>dt*gamma*(H282+K282)</f>
        <v>1.3708250156809705E-6</v>
      </c>
      <c r="R282" s="17">
        <f t="shared" si="30"/>
        <v>0.99999999999999989</v>
      </c>
      <c r="S282" s="17">
        <f>(H282-H281)/dt</f>
        <v>-1.1178057053084364E-6</v>
      </c>
    </row>
    <row r="283" spans="2:19" x14ac:dyDescent="0.25">
      <c r="B283">
        <f t="shared" si="32"/>
        <v>251</v>
      </c>
      <c r="C283" s="31">
        <f t="shared" si="33"/>
        <v>9.3858773785695085E-2</v>
      </c>
      <c r="D283" s="1">
        <f>-dt*beta*C283*H283</f>
        <v>-3.3453013056658575E-7</v>
      </c>
      <c r="E283" s="1">
        <f>-dt*beta*((C283+D283/2))*(H283+I283/2)</f>
        <v>-3.2609975602017622E-7</v>
      </c>
      <c r="F283" s="1">
        <f>-dt*beta*(C283+E283/2)*(H283+J283/2)</f>
        <v>-3.2631218714296069E-7</v>
      </c>
      <c r="G283" s="14">
        <f>-dt*beta*(C283+F283)*(H283+K283)</f>
        <v>-3.1808356647461905E-7</v>
      </c>
      <c r="H283" s="24">
        <f t="shared" si="34"/>
        <v>2.0562611726701243E-5</v>
      </c>
      <c r="I283" s="1">
        <f t="shared" si="28"/>
        <v>-1.0363106512134971E-6</v>
      </c>
      <c r="J283" s="1">
        <f>-E283-dt*gamma*(H283+I283/2)</f>
        <v>-1.0101973373861234E-6</v>
      </c>
      <c r="K283" s="1">
        <f>-F283-dt*gamma*(H283+J283/2)</f>
        <v>-1.0108553500575846E-6</v>
      </c>
      <c r="L283" s="14">
        <f t="shared" si="29"/>
        <v>-9.8536685863495832E-7</v>
      </c>
      <c r="M283" s="27">
        <f t="shared" si="31"/>
        <v>0.90612066360257815</v>
      </c>
      <c r="N283" s="1">
        <f>dt*gamma*H283</f>
        <v>1.3708407817800829E-6</v>
      </c>
      <c r="O283" s="1">
        <f>dt*gamma*(H283+I283/2)</f>
        <v>1.3362970934062996E-6</v>
      </c>
      <c r="P283" s="1">
        <f>dt*gamma*(H283+J283/2)</f>
        <v>1.3371675372005454E-6</v>
      </c>
      <c r="Q283" s="14">
        <f>dt*gamma*(H283+K283)</f>
        <v>1.3034504251095774E-6</v>
      </c>
      <c r="R283" s="17">
        <f t="shared" si="30"/>
        <v>0.99999999999999989</v>
      </c>
      <c r="S283" s="17">
        <f>(H283-H282)/dt</f>
        <v>-1.0628681253177271E-6</v>
      </c>
    </row>
    <row r="284" spans="2:19" x14ac:dyDescent="0.25">
      <c r="B284">
        <f t="shared" si="32"/>
        <v>252</v>
      </c>
      <c r="C284" s="31">
        <f t="shared" si="33"/>
        <v>9.3858447546097859E-2</v>
      </c>
      <c r="D284" s="1">
        <f>-dt*beta*C284*H284</f>
        <v>-3.180872250732304E-7</v>
      </c>
      <c r="E284" s="1">
        <f>-dt*beta*((C284+D284/2))*(H284+I284/2)</f>
        <v>-3.1007124049051929E-7</v>
      </c>
      <c r="F284" s="1">
        <f>-dt*beta*(C284+E284/2)*(H284+J284/2)</f>
        <v>-3.1027323015462206E-7</v>
      </c>
      <c r="G284" s="14">
        <f>-dt*beta*(C284+F284)*(H284+K284)</f>
        <v>-3.0244908144324007E-7</v>
      </c>
      <c r="H284" s="24">
        <f t="shared" si="34"/>
        <v>1.955198124591193E-5</v>
      </c>
      <c r="I284" s="1">
        <f t="shared" si="28"/>
        <v>-9.8537819132089833E-7</v>
      </c>
      <c r="J284" s="1">
        <f>-E284-dt*gamma*(H284+I284/2)</f>
        <v>-9.6054823619291262E-7</v>
      </c>
      <c r="K284" s="1">
        <f>-F284-dt*gamma*(H284+J284/2)</f>
        <v>-9.6117391169974294E-7</v>
      </c>
      <c r="L284" s="14">
        <f t="shared" si="29"/>
        <v>-9.3693807417090586E-7</v>
      </c>
      <c r="M284" s="27">
        <f t="shared" si="31"/>
        <v>0.90612200047265612</v>
      </c>
      <c r="N284" s="1">
        <f>dt*gamma*H284</f>
        <v>1.3034654163941287E-6</v>
      </c>
      <c r="O284" s="1">
        <f>dt*gamma*(H284+I284/2)</f>
        <v>1.270619476683432E-6</v>
      </c>
      <c r="P284" s="1">
        <f>dt*gamma*(H284+J284/2)</f>
        <v>1.2714471418543649E-6</v>
      </c>
      <c r="Q284" s="14">
        <f>dt*gamma*(H284+K284)</f>
        <v>1.2393871556141459E-6</v>
      </c>
      <c r="R284" s="17">
        <f t="shared" si="30"/>
        <v>0.99999999999999989</v>
      </c>
      <c r="S284" s="17">
        <f>(H284-H283)/dt</f>
        <v>-1.0106304807893133E-6</v>
      </c>
    </row>
    <row r="285" spans="2:19" x14ac:dyDescent="0.25">
      <c r="B285">
        <f t="shared" si="32"/>
        <v>253</v>
      </c>
      <c r="C285" s="31">
        <f t="shared" si="33"/>
        <v>9.3858137341889886E-2</v>
      </c>
      <c r="D285" s="1">
        <f>-dt*beta*C285*H285</f>
        <v>-3.0245256021841881E-7</v>
      </c>
      <c r="E285" s="1">
        <f>-dt*beta*((C285+D285/2))*(H285+I285/2)</f>
        <v>-2.9483059478070152E-7</v>
      </c>
      <c r="F285" s="1">
        <f>-dt*beta*(C285+E285/2)*(H285+J285/2)</f>
        <v>-2.9502265622876163E-7</v>
      </c>
      <c r="G285" s="14">
        <f>-dt*beta*(C285+F285)*(H285+K285)</f>
        <v>-2.8758309629858302E-7</v>
      </c>
      <c r="H285" s="24">
        <f t="shared" si="34"/>
        <v>1.8591021152365743E-5</v>
      </c>
      <c r="I285" s="1">
        <f t="shared" si="28"/>
        <v>-9.3694884993929743E-7</v>
      </c>
      <c r="J285" s="1">
        <f>-E285-dt*gamma*(H285+I285/2)</f>
        <v>-9.1333918704570459E-7</v>
      </c>
      <c r="K285" s="1">
        <f>-F285-dt*gamma*(H285+J285/2)</f>
        <v>-9.1393411436076449E-7</v>
      </c>
      <c r="L285" s="14">
        <f t="shared" si="29"/>
        <v>-8.9088937290174874E-7</v>
      </c>
      <c r="M285" s="27">
        <f t="shared" si="31"/>
        <v>0.90612327163695761</v>
      </c>
      <c r="N285" s="1">
        <f>dt*gamma*H285</f>
        <v>1.2394014101577162E-6</v>
      </c>
      <c r="O285" s="1">
        <f>dt*gamma*(H285+I285/2)</f>
        <v>1.2081697818264061E-6</v>
      </c>
      <c r="P285" s="1">
        <f>dt*gamma*(H285+J285/2)</f>
        <v>1.2089567705895261E-6</v>
      </c>
      <c r="Q285" s="14">
        <f>dt*gamma*(H285+K285)</f>
        <v>1.1784724692003318E-6</v>
      </c>
      <c r="R285" s="17">
        <f t="shared" si="30"/>
        <v>0.99999999999999989</v>
      </c>
      <c r="S285" s="17">
        <f>(H285-H284)/dt</f>
        <v>-9.6096009354618693E-7</v>
      </c>
    </row>
    <row r="286" spans="2:19" x14ac:dyDescent="0.25">
      <c r="B286">
        <f t="shared" si="32"/>
        <v>254</v>
      </c>
      <c r="C286" s="31">
        <f t="shared" si="33"/>
        <v>9.3857842384863457E-2</v>
      </c>
      <c r="D286" s="1">
        <f>-dt*beta*C286*H286</f>
        <v>-2.8758640408896787E-7</v>
      </c>
      <c r="E286" s="1">
        <f>-dt*beta*((C286+D286/2))*(H286+I286/2)</f>
        <v>-2.8033908854381184E-7</v>
      </c>
      <c r="F286" s="1">
        <f>-dt*beta*(C286+E286/2)*(H286+J286/2)</f>
        <v>-2.8052170978828399E-7</v>
      </c>
      <c r="G286" s="14">
        <f>-dt*beta*(C286+F286)*(H286+K286)</f>
        <v>-2.7344783304559449E-7</v>
      </c>
      <c r="H286" s="24">
        <f t="shared" si="34"/>
        <v>1.7677290348090081E-5</v>
      </c>
      <c r="I286" s="1">
        <f t="shared" si="28"/>
        <v>-8.9089961911703752E-7</v>
      </c>
      <c r="J286" s="1">
        <f>-E286-dt*gamma*(H286+I286/2)</f>
        <v>-8.6845028069162557E-7</v>
      </c>
      <c r="K286" s="1">
        <f>-F286-dt*gamma*(H286+J286/2)</f>
        <v>-8.6901597072800044E-7</v>
      </c>
      <c r="L286" s="14">
        <f t="shared" si="29"/>
        <v>-8.4710379211187749E-7</v>
      </c>
      <c r="M286" s="27">
        <f t="shared" si="31"/>
        <v>0.90612448032478832</v>
      </c>
      <c r="N286" s="1">
        <f>dt*gamma*H286</f>
        <v>1.1784860232060054E-6</v>
      </c>
      <c r="O286" s="1">
        <f>dt*gamma*(H286+I286/2)</f>
        <v>1.1487893692354375E-6</v>
      </c>
      <c r="P286" s="1">
        <f>dt*gamma*(H286+J286/2)</f>
        <v>1.1495376805162844E-6</v>
      </c>
      <c r="Q286" s="14">
        <f>dt*gamma*(H286+K286)</f>
        <v>1.120551625157472E-6</v>
      </c>
      <c r="R286" s="17">
        <f t="shared" si="30"/>
        <v>0.99999999999999989</v>
      </c>
      <c r="S286" s="17">
        <f>(H286-H285)/dt</f>
        <v>-9.1373080427566239E-7</v>
      </c>
    </row>
    <row r="287" spans="2:19" x14ac:dyDescent="0.25">
      <c r="B287">
        <f t="shared" si="32"/>
        <v>255</v>
      </c>
      <c r="C287" s="31">
        <f t="shared" si="33"/>
        <v>9.3857561925557831E-2</v>
      </c>
      <c r="D287" s="1">
        <f>-dt*beta*C287*H287</f>
        <v>-2.7345097825537456E-7</v>
      </c>
      <c r="E287" s="1">
        <f>-dt*beta*((C287+D287/2))*(H287+I287/2)</f>
        <v>-2.6655989565698688E-7</v>
      </c>
      <c r="F287" s="1">
        <f>-dt*beta*(C287+E287/2)*(H287+J287/2)</f>
        <v>-2.6673354072061888E-7</v>
      </c>
      <c r="G287" s="14">
        <f>-dt*beta*(C287+F287)*(H287+K287)</f>
        <v>-2.6000737107452874E-7</v>
      </c>
      <c r="H287" s="24">
        <f t="shared" si="34"/>
        <v>1.6808467695745385E-5</v>
      </c>
      <c r="I287" s="1">
        <f t="shared" si="28"/>
        <v>-8.4711353479431772E-7</v>
      </c>
      <c r="J287" s="1">
        <f>-E287-dt*gamma*(H287+I287/2)</f>
        <v>-8.2576749956622813E-7</v>
      </c>
      <c r="K287" s="1">
        <f>-F287-dt*gamma*(H287+J287/2)</f>
        <v>-8.2630538901019933E-7</v>
      </c>
      <c r="L287" s="14">
        <f t="shared" si="29"/>
        <v>-8.054701160411501E-7</v>
      </c>
      <c r="M287" s="27">
        <f t="shared" si="31"/>
        <v>0.90612562960674625</v>
      </c>
      <c r="N287" s="1">
        <f>dt*gamma*H287</f>
        <v>1.1205645130496923E-6</v>
      </c>
      <c r="O287" s="1">
        <f>dt*gamma*(H287+I287/2)</f>
        <v>1.0923273952232151E-6</v>
      </c>
      <c r="P287" s="1">
        <f>dt*gamma*(H287+J287/2)</f>
        <v>1.0930389297308182E-6</v>
      </c>
      <c r="Q287" s="14">
        <f>dt*gamma*(H287+K287)</f>
        <v>1.0654774871156788E-6</v>
      </c>
      <c r="R287" s="17">
        <f t="shared" si="30"/>
        <v>0.99999999999999978</v>
      </c>
      <c r="S287" s="17">
        <f>(H287-H286)/dt</f>
        <v>-8.6882265234469546E-7</v>
      </c>
    </row>
    <row r="288" spans="2:19" x14ac:dyDescent="0.25">
      <c r="B288">
        <f t="shared" si="32"/>
        <v>256</v>
      </c>
      <c r="C288" s="31">
        <f t="shared" si="33"/>
        <v>9.3857295251354153E-2</v>
      </c>
      <c r="D288" s="1">
        <f>-dt*beta*C288*H288</f>
        <v>-2.6001036169479984E-7</v>
      </c>
      <c r="E288" s="1">
        <f>-dt*beta*((C288+D288/2))*(H288+I288/2)</f>
        <v>-2.5345800056863746E-7</v>
      </c>
      <c r="F288" s="1">
        <f>-dt*beta*(C288+E288/2)*(H288+J288/2)</f>
        <v>-2.5362311066393695E-7</v>
      </c>
      <c r="G288" s="14">
        <f>-dt*beta*(C288+F288)*(H288+K288)</f>
        <v>-2.4722755581323548E-7</v>
      </c>
      <c r="H288" s="24">
        <f t="shared" si="34"/>
        <v>1.5982346124413999E-5</v>
      </c>
      <c r="I288" s="1">
        <f t="shared" si="28"/>
        <v>-8.0547937993280012E-7</v>
      </c>
      <c r="J288" s="1">
        <f>-E288-dt*gamma*(H288+I288/2)</f>
        <v>-7.8518242839453578E-7</v>
      </c>
      <c r="K288" s="1">
        <f>-F288-dt*gamma*(H288+J288/2)</f>
        <v>-7.8569388335051165E-7</v>
      </c>
      <c r="L288" s="14">
        <f t="shared" si="29"/>
        <v>-7.6588259359099692E-7</v>
      </c>
      <c r="M288" s="27">
        <f t="shared" si="31"/>
        <v>0.90612672240252123</v>
      </c>
      <c r="N288" s="1">
        <f>dt*gamma*H288</f>
        <v>1.0654897416275999E-6</v>
      </c>
      <c r="O288" s="1">
        <f>dt*gamma*(H288+I288/2)</f>
        <v>1.0386404289631732E-6</v>
      </c>
      <c r="P288" s="1">
        <f>dt*gamma*(H288+J288/2)</f>
        <v>1.0393169940144487E-6</v>
      </c>
      <c r="Q288" s="14">
        <f>dt*gamma*(H288+K288)</f>
        <v>1.0131101494042325E-6</v>
      </c>
      <c r="R288" s="17">
        <f t="shared" si="30"/>
        <v>0.99999999999999978</v>
      </c>
      <c r="S288" s="17">
        <f>(H288-H287)/dt</f>
        <v>-8.2612157133138642E-7</v>
      </c>
    </row>
    <row r="289" spans="2:19" x14ac:dyDescent="0.25">
      <c r="B289">
        <f t="shared" si="32"/>
        <v>257</v>
      </c>
      <c r="C289" s="31">
        <f t="shared" si="33"/>
        <v>9.3857041684664161E-2</v>
      </c>
      <c r="D289" s="1">
        <f>-dt*beta*C289*H289</f>
        <v>-2.4723039944230625E-7</v>
      </c>
      <c r="E289" s="1">
        <f>-dt*beta*((C289+D289/2))*(H289+I289/2)</f>
        <v>-2.410001092544753E-7</v>
      </c>
      <c r="F289" s="1">
        <f>-dt*beta*(C289+E289/2)*(H289+J289/2)</f>
        <v>-2.411571039051709E-7</v>
      </c>
      <c r="G289" s="14">
        <f>-dt*beta*(C289+F289)*(H289+K289)</f>
        <v>-2.3507591187467447E-7</v>
      </c>
      <c r="H289" s="24">
        <f t="shared" si="34"/>
        <v>1.5196827024911683E-5</v>
      </c>
      <c r="I289" s="1">
        <f t="shared" ref="I289:I352" si="35">-D289-dt*gamma*H289</f>
        <v>-7.6589140221847276E-7</v>
      </c>
      <c r="J289" s="1">
        <f>-E289-dt*gamma*(H289+I289/2)</f>
        <v>-7.4659197899902104E-7</v>
      </c>
      <c r="K289" s="1">
        <f>-F289-dt*gamma*(H289+J289/2)</f>
        <v>-7.4707829845564058E-7</v>
      </c>
      <c r="L289" s="14">
        <f t="shared" ref="L289:L352" si="36">-G289-dt*gamma*(H289+K289)</f>
        <v>-7.2824066988906178E-7</v>
      </c>
      <c r="M289" s="27">
        <f t="shared" si="31"/>
        <v>0.90612776148831076</v>
      </c>
      <c r="N289" s="1">
        <f>dt*gamma*H289</f>
        <v>1.013121801660779E-6</v>
      </c>
      <c r="O289" s="1">
        <f>dt*gamma*(H289+I289/2)</f>
        <v>9.8759208825349639E-7</v>
      </c>
      <c r="P289" s="1">
        <f>dt*gamma*(H289+J289/2)</f>
        <v>9.8823540236081148E-7</v>
      </c>
      <c r="Q289" s="14">
        <f>dt*gamma*(H289+K289)</f>
        <v>9.6331658176373622E-7</v>
      </c>
      <c r="R289" s="17">
        <f t="shared" ref="R289:R352" si="37">C289+H289+M289</f>
        <v>0.99999999999999978</v>
      </c>
      <c r="S289" s="17">
        <f>(H289-H288)/dt</f>
        <v>-7.8551909950231539E-7</v>
      </c>
    </row>
    <row r="290" spans="2:19" x14ac:dyDescent="0.25">
      <c r="B290">
        <f t="shared" si="32"/>
        <v>258</v>
      </c>
      <c r="C290" s="31">
        <f t="shared" si="33"/>
        <v>9.3856800581207891E-2</v>
      </c>
      <c r="D290" s="1">
        <f>-dt*beta*C290*H290</f>
        <v>-2.3507861573737428E-7</v>
      </c>
      <c r="E290" s="1">
        <f>-dt*beta*((C290+D290/2))*(H290+I290/2)</f>
        <v>-2.2915456455526704E-7</v>
      </c>
      <c r="F290" s="1">
        <f>-dt*beta*(C290+E290/2)*(H290+J290/2)</f>
        <v>-2.2930384266261747E-7</v>
      </c>
      <c r="G290" s="14">
        <f>-dt*beta*(C290+F290)*(H290+K290)</f>
        <v>-2.2352156047819028E-7</v>
      </c>
      <c r="H290" s="24">
        <f t="shared" si="34"/>
        <v>1.4449914920408874E-5</v>
      </c>
      <c r="I290" s="1">
        <f t="shared" si="35"/>
        <v>-7.2824904562321741E-7</v>
      </c>
      <c r="J290" s="1">
        <f>-E290-dt*gamma*(H290+I290/2)</f>
        <v>-7.0989812861788392E-7</v>
      </c>
      <c r="K290" s="1">
        <f>-F290-dt*gamma*(H290+J290/2)</f>
        <v>-7.1036054774404469E-7</v>
      </c>
      <c r="L290" s="14">
        <f t="shared" si="36"/>
        <v>-6.9244873103279837E-7</v>
      </c>
      <c r="M290" s="27">
        <f t="shared" ref="M290:M353" si="38">M289+(1/6)*(N289+2*O289+2*P289+Q289)</f>
        <v>0.90612874950387157</v>
      </c>
      <c r="N290" s="1">
        <f>dt*gamma*H290</f>
        <v>9.6332766136059169E-7</v>
      </c>
      <c r="O290" s="1">
        <f>dt*gamma*(H290+I290/2)</f>
        <v>9.3905269317315096E-7</v>
      </c>
      <c r="P290" s="1">
        <f>dt*gamma*(H290+J290/2)</f>
        <v>9.3966439040666219E-7</v>
      </c>
      <c r="Q290" s="14">
        <f>dt*gamma*(H290+K290)</f>
        <v>9.1597029151098863E-7</v>
      </c>
      <c r="R290" s="17">
        <f t="shared" si="37"/>
        <v>0.99999999999999989</v>
      </c>
      <c r="S290" s="17">
        <f>(H290-H289)/dt</f>
        <v>-7.469121045028092E-7</v>
      </c>
    </row>
    <row r="291" spans="2:19" x14ac:dyDescent="0.25">
      <c r="B291">
        <f t="shared" si="32"/>
        <v>259</v>
      </c>
      <c r="C291" s="31">
        <f t="shared" si="33"/>
        <v>9.3856571328376118E-2</v>
      </c>
      <c r="D291" s="1">
        <f>-dt*beta*C291*H291</f>
        <v>-2.2352413144422787E-7</v>
      </c>
      <c r="E291" s="1">
        <f>-dt*beta*((C291+D291/2))*(H291+I291/2)</f>
        <v>-2.178912656804539E-7</v>
      </c>
      <c r="F291" s="1">
        <f>-dt*beta*(C291+E291/2)*(H291+J291/2)</f>
        <v>-2.1803320653711784E-7</v>
      </c>
      <c r="G291" s="14">
        <f>-dt*beta*(C291+F291)*(H291+K291)</f>
        <v>-2.1253514093401653E-7</v>
      </c>
      <c r="H291" s="24">
        <f t="shared" si="34"/>
        <v>1.3739712398845561E-5</v>
      </c>
      <c r="I291" s="1">
        <f t="shared" si="35"/>
        <v>-6.9245669514547618E-7</v>
      </c>
      <c r="J291" s="1">
        <f>-E291-dt*gamma*(H291+I291/2)</f>
        <v>-6.7500767107106763E-7</v>
      </c>
      <c r="K291" s="1">
        <f>-F291-dt*gamma*(H291+J291/2)</f>
        <v>-6.7544736435021731E-7</v>
      </c>
      <c r="L291" s="14">
        <f t="shared" si="36"/>
        <v>-6.5841586136567308E-7</v>
      </c>
      <c r="M291" s="27">
        <f t="shared" si="38"/>
        <v>0.90612968895922485</v>
      </c>
      <c r="N291" s="1">
        <f>dt*gamma*H291</f>
        <v>9.1598082658970403E-7</v>
      </c>
      <c r="O291" s="1">
        <f>dt*gamma*(H291+I291/2)</f>
        <v>8.9289893675152153E-7</v>
      </c>
      <c r="P291" s="1">
        <f>dt*gamma*(H291+J291/2)</f>
        <v>8.9348057088733513E-7</v>
      </c>
      <c r="Q291" s="14">
        <f>dt*gamma*(H291+K291)</f>
        <v>8.7095100229968961E-7</v>
      </c>
      <c r="R291" s="17">
        <f t="shared" si="37"/>
        <v>0.99999999999999978</v>
      </c>
      <c r="S291" s="17">
        <f>(H291-H290)/dt</f>
        <v>-7.1020252156331305E-7</v>
      </c>
    </row>
    <row r="292" spans="2:19" x14ac:dyDescent="0.25">
      <c r="B292">
        <f t="shared" si="32"/>
        <v>260</v>
      </c>
      <c r="C292" s="31">
        <f t="shared" si="33"/>
        <v>9.3856353343673316E-2</v>
      </c>
      <c r="D292" s="1">
        <f>-dt*beta*C292*H292</f>
        <v>-2.1253758553543599E-7</v>
      </c>
      <c r="E292" s="1">
        <f>-dt*beta*((C292+D292/2))*(H292+I292/2)</f>
        <v>-2.0718159167242995E-7</v>
      </c>
      <c r="F292" s="1">
        <f>-dt*beta*(C292+E292/2)*(H292+J292/2)</f>
        <v>-2.0731655592647861E-7</v>
      </c>
      <c r="G292" s="14">
        <f>-dt*beta*(C292+F292)*(H292+K292)</f>
        <v>-2.0208873599087131E-7</v>
      </c>
      <c r="H292" s="24">
        <f t="shared" si="34"/>
        <v>1.3064415294286608E-5</v>
      </c>
      <c r="I292" s="1">
        <f t="shared" si="35"/>
        <v>-6.5842343408367119E-7</v>
      </c>
      <c r="J292" s="1">
        <f>-E292-dt*gamma*(H292+I292/2)</f>
        <v>-6.4183198014388825E-7</v>
      </c>
      <c r="K292" s="1">
        <f>-F292-dt*gamma*(H292+J292/2)</f>
        <v>-6.4225006435449884E-7</v>
      </c>
      <c r="L292" s="14">
        <f t="shared" si="36"/>
        <v>-6.2605561267126932E-7</v>
      </c>
      <c r="M292" s="27">
        <f t="shared" si="38"/>
        <v>0.90613058224103227</v>
      </c>
      <c r="N292" s="1">
        <f>dt*gamma*H292</f>
        <v>8.7096101961910713E-7</v>
      </c>
      <c r="O292" s="1">
        <f>dt*gamma*(H292+I292/2)</f>
        <v>8.490135718163182E-7</v>
      </c>
      <c r="P292" s="1">
        <f>dt*gamma*(H292+J292/2)</f>
        <v>8.4956662028097748E-7</v>
      </c>
      <c r="Q292" s="14">
        <f>dt*gamma*(H292+K292)</f>
        <v>8.2814434866214058E-7</v>
      </c>
      <c r="R292" s="17">
        <f t="shared" si="37"/>
        <v>0.99999999999999989</v>
      </c>
      <c r="S292" s="17">
        <f>(H292-H291)/dt</f>
        <v>-6.7529710455895344E-7</v>
      </c>
    </row>
    <row r="293" spans="2:19" x14ac:dyDescent="0.25">
      <c r="B293">
        <f t="shared" si="32"/>
        <v>261</v>
      </c>
      <c r="C293" s="31">
        <f t="shared" si="33"/>
        <v>9.3856146073237195E-2</v>
      </c>
      <c r="D293" s="1">
        <f>-dt*beta*C293*H293</f>
        <v>-2.0209106043865034E-7</v>
      </c>
      <c r="E293" s="1">
        <f>-dt*beta*((C293+D293/2))*(H293+I293/2)</f>
        <v>-1.969983286364069E-7</v>
      </c>
      <c r="F293" s="1">
        <f>-dt*beta*(C293+E293/2)*(H293+J293/2)</f>
        <v>-1.9712665920793105E-7</v>
      </c>
      <c r="G293" s="14">
        <f>-dt*beta*(C293+F293)*(H293+K293)</f>
        <v>-1.9215580085638534E-7</v>
      </c>
      <c r="H293" s="24">
        <f t="shared" si="34"/>
        <v>1.2422308104994655E-5</v>
      </c>
      <c r="I293" s="1">
        <f t="shared" si="35"/>
        <v>-6.2606281322766003E-7</v>
      </c>
      <c r="J293" s="1">
        <f>-E293-dt*gamma*(H293+I293/2)</f>
        <v>-6.1028678458898142E-7</v>
      </c>
      <c r="K293" s="1">
        <f>-F293-dt*gamma*(H293+J293/2)</f>
        <v>-6.106843216387465E-7</v>
      </c>
      <c r="L293" s="14">
        <f t="shared" si="36"/>
        <v>-5.9528578470067522E-7</v>
      </c>
      <c r="M293" s="27">
        <f t="shared" si="38"/>
        <v>0.90613143161865772</v>
      </c>
      <c r="N293" s="1">
        <f>dt*gamma*H293</f>
        <v>8.2815387366631035E-7</v>
      </c>
      <c r="O293" s="1">
        <f>dt*gamma*(H293+I293/2)</f>
        <v>8.0728511322538835E-7</v>
      </c>
      <c r="P293" s="1">
        <f>dt*gamma*(H293+J293/2)</f>
        <v>8.0781098084667755E-7</v>
      </c>
      <c r="Q293" s="14">
        <f>dt*gamma*(H293+K293)</f>
        <v>7.8744158555706058E-7</v>
      </c>
      <c r="R293" s="17">
        <f t="shared" si="37"/>
        <v>0.99999999999999989</v>
      </c>
      <c r="S293" s="17">
        <f>(H293-H292)/dt</f>
        <v>-6.4210718929195266E-7</v>
      </c>
    </row>
    <row r="294" spans="2:19" x14ac:dyDescent="0.25">
      <c r="B294">
        <f t="shared" si="32"/>
        <v>262</v>
      </c>
      <c r="C294" s="31">
        <f t="shared" si="33"/>
        <v>9.3855948990431037E-2</v>
      </c>
      <c r="D294" s="1">
        <f>-dt*beta*C294*H294</f>
        <v>-1.9215801105621708E-7</v>
      </c>
      <c r="E294" s="1">
        <f>-dt*beta*((C294+D294/2))*(H294+I294/2)</f>
        <v>-1.8731560055041544E-7</v>
      </c>
      <c r="F294" s="1">
        <f>-dt*beta*(C294+E294/2)*(H294+J294/2)</f>
        <v>-1.8743762350305953E-7</v>
      </c>
      <c r="G294" s="14">
        <f>-dt*beta*(C294+F294)*(H294+K294)</f>
        <v>-1.8271109570948973E-7</v>
      </c>
      <c r="H294" s="24">
        <f t="shared" si="34"/>
        <v>1.1811759636597356E-5</v>
      </c>
      <c r="I294" s="1">
        <f t="shared" si="35"/>
        <v>-5.9529263138360671E-7</v>
      </c>
      <c r="J294" s="1">
        <f>-E294-dt*gamma*(H294+I294/2)</f>
        <v>-5.8029195417662142E-7</v>
      </c>
      <c r="K294" s="1">
        <f>-F294-dt*gamma*(H294+J294/2)</f>
        <v>-5.8066995379754342E-7</v>
      </c>
      <c r="L294" s="14">
        <f t="shared" si="36"/>
        <v>-5.660282164771645E-7</v>
      </c>
      <c r="M294" s="27">
        <f t="shared" si="38"/>
        <v>0.90613223924993225</v>
      </c>
      <c r="N294" s="1">
        <f>dt*gamma*H294</f>
        <v>7.8745064243982374E-7</v>
      </c>
      <c r="O294" s="1">
        <f>dt*gamma*(H294+I294/2)</f>
        <v>7.6760755472703691E-7</v>
      </c>
      <c r="P294" s="1">
        <f>dt*gamma*(H294+J294/2)</f>
        <v>7.6810757730060295E-7</v>
      </c>
      <c r="Q294" s="14">
        <f>dt*gamma*(H294+K294)</f>
        <v>7.487393121866542E-7</v>
      </c>
      <c r="R294" s="17">
        <f t="shared" si="37"/>
        <v>0.99999999999999989</v>
      </c>
      <c r="S294" s="17">
        <f>(H294-H293)/dt</f>
        <v>-6.1054846839729866E-7</v>
      </c>
    </row>
    <row r="295" spans="2:19" x14ac:dyDescent="0.25">
      <c r="B295">
        <f t="shared" si="32"/>
        <v>263</v>
      </c>
      <c r="C295" s="31">
        <f t="shared" si="33"/>
        <v>9.3855761594505219E-2</v>
      </c>
      <c r="D295" s="1">
        <f>-dt*beta*C295*H295</f>
        <v>-1.8271319727678874E-7</v>
      </c>
      <c r="E295" s="1">
        <f>-dt*beta*((C295+D295/2))*(H295+I295/2)</f>
        <v>-1.7810880347914539E-7</v>
      </c>
      <c r="F295" s="1">
        <f>-dt*beta*(C295+E295/2)*(H295+J295/2)</f>
        <v>-1.7822482884878645E-7</v>
      </c>
      <c r="G295" s="14">
        <f>-dt*beta*(C295+F295)*(H295+K295)</f>
        <v>-1.7373062153281722E-7</v>
      </c>
      <c r="H295" s="24">
        <f t="shared" si="34"/>
        <v>1.1231218859295839E-5</v>
      </c>
      <c r="I295" s="1">
        <f t="shared" si="35"/>
        <v>-5.6603472667626723E-7</v>
      </c>
      <c r="J295" s="1">
        <f>-E295-dt*gamma*(H295+I295/2)</f>
        <v>-5.5177129625136826E-7</v>
      </c>
      <c r="K295" s="1">
        <f>-F295-dt*gamma*(H295+J295/2)</f>
        <v>-5.5213071856255727E-7</v>
      </c>
      <c r="L295" s="14">
        <f t="shared" si="36"/>
        <v>-5.3820858784940158E-7</v>
      </c>
      <c r="M295" s="27">
        <f t="shared" si="38"/>
        <v>0.90613300718663536</v>
      </c>
      <c r="N295" s="1">
        <f>dt*gamma*H295</f>
        <v>7.4874792395305597E-7</v>
      </c>
      <c r="O295" s="1">
        <f>dt*gamma*(H295+I295/2)</f>
        <v>7.2988009973051362E-7</v>
      </c>
      <c r="P295" s="1">
        <f>dt*gamma*(H295+J295/2)</f>
        <v>7.3035554741134369E-7</v>
      </c>
      <c r="Q295" s="14">
        <f>dt*gamma*(H295+K295)</f>
        <v>7.119392093822188E-7</v>
      </c>
      <c r="R295" s="17">
        <f t="shared" si="37"/>
        <v>0.99999999999999989</v>
      </c>
      <c r="S295" s="17">
        <f>(H295-H294)/dt</f>
        <v>-5.8054077730151725E-7</v>
      </c>
    </row>
    <row r="296" spans="2:19" x14ac:dyDescent="0.25">
      <c r="B296">
        <f t="shared" si="32"/>
        <v>264</v>
      </c>
      <c r="C296" s="31">
        <f t="shared" si="33"/>
        <v>9.3855583409324636E-2</v>
      </c>
      <c r="D296" s="1">
        <f>-dt*beta*C296*H296</f>
        <v>-1.7373261980698841E-7</v>
      </c>
      <c r="E296" s="1">
        <f>-dt*beta*((C296+D296/2))*(H296+I296/2)</f>
        <v>-1.6935454302402496E-7</v>
      </c>
      <c r="F296" s="1">
        <f>-dt*beta*(C296+E296/2)*(H296+J296/2)</f>
        <v>-1.6946486560670392E-7</v>
      </c>
      <c r="G296" s="14">
        <f>-dt*beta*(C296+F296)*(H296+K296)</f>
        <v>-1.651915591016506E-7</v>
      </c>
      <c r="H296" s="24">
        <f t="shared" si="34"/>
        <v>1.0679210968603587E-5</v>
      </c>
      <c r="I296" s="1">
        <f t="shared" si="35"/>
        <v>-5.382147780999174E-7</v>
      </c>
      <c r="J296" s="1">
        <f>-E296-dt*gamma*(H296+I296/2)</f>
        <v>-5.2465236227955012E-7</v>
      </c>
      <c r="K296" s="1">
        <f>-F296-dt*gamma*(H296+J296/2)</f>
        <v>-5.2499412022421683E-7</v>
      </c>
      <c r="L296" s="14">
        <f t="shared" si="36"/>
        <v>-5.1175623079030732E-7</v>
      </c>
      <c r="M296" s="27">
        <f t="shared" si="38"/>
        <v>0.90613373737970659</v>
      </c>
      <c r="N296" s="1">
        <f>dt*gamma*H296</f>
        <v>7.1194739790690579E-7</v>
      </c>
      <c r="O296" s="1">
        <f>dt*gamma*(H296+I296/2)</f>
        <v>6.9400690530357513E-7</v>
      </c>
      <c r="P296" s="1">
        <f>dt*gamma*(H296+J296/2)</f>
        <v>6.9445898583092075E-7</v>
      </c>
      <c r="Q296" s="14">
        <f>dt*gamma*(H296+K296)</f>
        <v>6.7694778989195794E-7</v>
      </c>
      <c r="R296" s="17">
        <f t="shared" si="37"/>
        <v>0.99999999999999978</v>
      </c>
      <c r="S296" s="17">
        <f>(H296-H295)/dt</f>
        <v>-5.520078906922525E-7</v>
      </c>
    </row>
    <row r="297" spans="2:19" x14ac:dyDescent="0.25">
      <c r="B297">
        <f t="shared" si="32"/>
        <v>265</v>
      </c>
      <c r="C297" s="31">
        <f t="shared" si="33"/>
        <v>9.3855413982158603E-2</v>
      </c>
      <c r="D297" s="1">
        <f>-dt*beta*C297*H297</f>
        <v>-1.651934591596559E-7</v>
      </c>
      <c r="E297" s="1">
        <f>-dt*beta*((C297+D297/2))*(H297+I297/2)</f>
        <v>-1.6103057485020323E-7</v>
      </c>
      <c r="F297" s="1">
        <f>-dt*beta*(C297+E297/2)*(H297+J297/2)</f>
        <v>-1.6113547495131379E-7</v>
      </c>
      <c r="G297" s="14">
        <f>-dt*beta*(C297+F297)*(H297+K297)</f>
        <v>-1.5707221097401352E-7</v>
      </c>
      <c r="H297" s="24">
        <f t="shared" si="34"/>
        <v>1.0154333639620627E-5</v>
      </c>
      <c r="I297" s="1">
        <f t="shared" si="35"/>
        <v>-5.1176211681505261E-7</v>
      </c>
      <c r="J297" s="1">
        <f>-E297-dt*gamma*(H297+I297/2)</f>
        <v>-4.9886626389733677E-7</v>
      </c>
      <c r="K297" s="1">
        <f>-F297-dt*gamma*(H297+J297/2)</f>
        <v>-4.9919122556015015E-7</v>
      </c>
      <c r="L297" s="14">
        <f t="shared" si="36"/>
        <v>-4.866039499633517E-7</v>
      </c>
      <c r="M297" s="27">
        <f t="shared" si="38"/>
        <v>0.9061344316842016</v>
      </c>
      <c r="N297" s="1">
        <f>dt*gamma*H297</f>
        <v>6.7695557597470848E-7</v>
      </c>
      <c r="O297" s="1">
        <f>dt*gamma*(H297+I297/2)</f>
        <v>6.5989683874754002E-7</v>
      </c>
      <c r="P297" s="1">
        <f>dt*gamma*(H297+J297/2)</f>
        <v>6.6032670051146394E-7</v>
      </c>
      <c r="Q297" s="14">
        <f>dt*gamma*(H297+K297)</f>
        <v>6.436761609373652E-7</v>
      </c>
      <c r="R297" s="17">
        <f t="shared" si="37"/>
        <v>0.99999999999999978</v>
      </c>
      <c r="S297" s="17">
        <f>(H297-H296)/dt</f>
        <v>-5.2487732898295947E-7</v>
      </c>
    </row>
    <row r="298" spans="2:19" x14ac:dyDescent="0.25">
      <c r="B298">
        <f t="shared" si="32"/>
        <v>266</v>
      </c>
      <c r="C298" s="31">
        <f t="shared" si="33"/>
        <v>9.3855252882530313E-2</v>
      </c>
      <c r="D298" s="1">
        <f>-dt*beta*C298*H298</f>
        <v>-1.5707401764327216E-7</v>
      </c>
      <c r="E298" s="1">
        <f>-dt*beta*((C298+D298/2))*(H298+I298/2)</f>
        <v>-1.5311574813896086E-7</v>
      </c>
      <c r="F298" s="1">
        <f>-dt*beta*(C298+E298/2)*(H298+J298/2)</f>
        <v>-1.5321549228560098E-7</v>
      </c>
      <c r="G298" s="14">
        <f>-dt*beta*(C298+F298)*(H298+K298)</f>
        <v>-1.4935194633416335E-7</v>
      </c>
      <c r="H298" s="24">
        <f t="shared" si="34"/>
        <v>9.6552534653383971E-6</v>
      </c>
      <c r="I298" s="1">
        <f t="shared" si="35"/>
        <v>-4.8660954671262092E-7</v>
      </c>
      <c r="J298" s="1">
        <f>-E298-dt*gamma*(H298+I298/2)</f>
        <v>-4.743474979931783E-7</v>
      </c>
      <c r="K298" s="1">
        <f>-F298-dt*gamma*(H298+J298/2)</f>
        <v>-4.7465648880385286E-7</v>
      </c>
      <c r="L298" s="14">
        <f t="shared" si="36"/>
        <v>-4.6268785210147297E-7</v>
      </c>
      <c r="M298" s="27">
        <f t="shared" si="38"/>
        <v>0.90613509186400421</v>
      </c>
      <c r="N298" s="1">
        <f>dt*gamma*H298</f>
        <v>6.4368356435589314E-7</v>
      </c>
      <c r="O298" s="1">
        <f>dt*gamma*(H298+I298/2)</f>
        <v>6.2746324613213916E-7</v>
      </c>
      <c r="P298" s="1">
        <f>dt*gamma*(H298+J298/2)</f>
        <v>6.2787198108945384E-7</v>
      </c>
      <c r="Q298" s="14">
        <f>dt*gamma*(H298+K298)</f>
        <v>6.1203979843563633E-7</v>
      </c>
      <c r="R298" s="17">
        <f t="shared" si="37"/>
        <v>0.99999999999999989</v>
      </c>
      <c r="S298" s="17">
        <f>(H298-H297)/dt</f>
        <v>-4.9908017428222999E-7</v>
      </c>
    </row>
    <row r="299" spans="2:19" x14ac:dyDescent="0.25">
      <c r="B299">
        <f t="shared" si="32"/>
        <v>267</v>
      </c>
      <c r="C299" s="31">
        <f t="shared" si="33"/>
        <v>9.3855099701122838E-2</v>
      </c>
      <c r="D299" s="1">
        <f>-dt*beta*C299*H299</f>
        <v>-1.4935366420481786E-7</v>
      </c>
      <c r="E299" s="1">
        <f>-dt*beta*((C299+D299/2))*(H299+I299/2)</f>
        <v>-1.4558995182153938E-7</v>
      </c>
      <c r="F299" s="1">
        <f>-dt*beta*(C299+E299/2)*(H299+J299/2)</f>
        <v>-1.4568479343983799E-7</v>
      </c>
      <c r="G299" s="14">
        <f>-dt*beta*(C299+F299)*(H299+K299)</f>
        <v>-1.4201114854902896E-7</v>
      </c>
      <c r="H299" s="24">
        <f t="shared" si="34"/>
        <v>9.1807025699370373E-6</v>
      </c>
      <c r="I299" s="1">
        <f t="shared" si="35"/>
        <v>-4.6269317379098466E-7</v>
      </c>
      <c r="J299" s="1">
        <f>-E299-dt*gamma*(H299+I299/2)</f>
        <v>-4.510337803812303E-7</v>
      </c>
      <c r="K299" s="1">
        <f>-F299-dt*gamma*(H299+J299/2)</f>
        <v>-4.5132758520992349E-7</v>
      </c>
      <c r="L299" s="14">
        <f t="shared" si="36"/>
        <v>-4.3994718376611194E-7</v>
      </c>
      <c r="M299" s="27">
        <f t="shared" si="38"/>
        <v>0.90613571959630712</v>
      </c>
      <c r="N299" s="1">
        <f>dt*gamma*H299</f>
        <v>6.1204683799580252E-7</v>
      </c>
      <c r="O299" s="1">
        <f>dt*gamma*(H299+I299/2)</f>
        <v>5.9662373220276967E-7</v>
      </c>
      <c r="P299" s="1">
        <f>dt*gamma*(H299+J299/2)</f>
        <v>5.9701237864976148E-7</v>
      </c>
      <c r="Q299" s="14">
        <f>dt*gamma*(H299+K299)</f>
        <v>5.8195833231514087E-7</v>
      </c>
      <c r="R299" s="17">
        <f t="shared" si="37"/>
        <v>0.99999999999999989</v>
      </c>
      <c r="S299" s="17">
        <f>(H299-H298)/dt</f>
        <v>-4.7455089540135972E-7</v>
      </c>
    </row>
    <row r="300" spans="2:19" x14ac:dyDescent="0.25">
      <c r="B300">
        <f t="shared" si="32"/>
        <v>268</v>
      </c>
      <c r="C300" s="31">
        <f t="shared" si="33"/>
        <v>9.3854954048738962E-2</v>
      </c>
      <c r="D300" s="1">
        <f>-dt*beta*C300*H300</f>
        <v>-1.4201278198560827E-7</v>
      </c>
      <c r="E300" s="1">
        <f>-dt*beta*((C300+D300/2))*(H300+I300/2)</f>
        <v>-1.3843406345748183E-7</v>
      </c>
      <c r="F300" s="1">
        <f>-dt*beta*(C300+E300/2)*(H300+J300/2)</f>
        <v>-1.3852424351662245E-7</v>
      </c>
      <c r="G300" s="14">
        <f>-dt*beta*(C300+F300)*(H300+K300)</f>
        <v>-1.3503116530406006E-7</v>
      </c>
      <c r="H300" s="24">
        <f t="shared" si="34"/>
        <v>8.7294753884804702E-6</v>
      </c>
      <c r="I300" s="1">
        <f t="shared" si="35"/>
        <v>-4.3995224391308977E-7</v>
      </c>
      <c r="J300" s="1">
        <f>-E300-dt*gamma*(H300+I300/2)</f>
        <v>-4.2886588764411319E-7</v>
      </c>
      <c r="K300" s="1">
        <f>-F300-dt*gamma*(H300+J300/2)</f>
        <v>-4.2914525279393847E-7</v>
      </c>
      <c r="L300" s="14">
        <f t="shared" si="36"/>
        <v>-4.18324177075042E-7</v>
      </c>
      <c r="M300" s="27">
        <f t="shared" si="38"/>
        <v>0.90613631647587245</v>
      </c>
      <c r="N300" s="1">
        <f>dt*gamma*H300</f>
        <v>5.8196502589869801E-7</v>
      </c>
      <c r="O300" s="1">
        <f>dt*gamma*(H300+I300/2)</f>
        <v>5.6729995110159502E-7</v>
      </c>
      <c r="P300" s="1">
        <f>dt*gamma*(H300+J300/2)</f>
        <v>5.676694963105609E-7</v>
      </c>
      <c r="Q300" s="14">
        <f>dt*gamma*(H300+K300)</f>
        <v>5.5335534237910205E-7</v>
      </c>
      <c r="R300" s="17">
        <f t="shared" si="37"/>
        <v>0.99999999999999989</v>
      </c>
      <c r="S300" s="17">
        <f>(H300-H299)/dt</f>
        <v>-4.5122718145656711E-7</v>
      </c>
    </row>
    <row r="301" spans="2:19" x14ac:dyDescent="0.25">
      <c r="B301">
        <f t="shared" si="32"/>
        <v>269</v>
      </c>
      <c r="C301" s="31">
        <f t="shared" si="33"/>
        <v>9.3854815555312082E-2</v>
      </c>
      <c r="D301" s="1">
        <f>-dt*beta*C301*H301</f>
        <v>-1.3503271845656894E-7</v>
      </c>
      <c r="E301" s="1">
        <f>-dt*beta*((C301+D301/2))*(H301+I301/2)</f>
        <v>-1.3162990062732311E-7</v>
      </c>
      <c r="F301" s="1">
        <f>-dt*beta*(C301+E301/2)*(H301+J301/2)</f>
        <v>-1.3171564825190393E-7</v>
      </c>
      <c r="G301" s="14">
        <f>-dt*beta*(C301+F301)*(H301+K301)</f>
        <v>-1.2839426119153604E-7</v>
      </c>
      <c r="H301" s="24">
        <f t="shared" si="34"/>
        <v>8.3004256048364318E-6</v>
      </c>
      <c r="I301" s="1">
        <f t="shared" si="35"/>
        <v>-4.1832898853252654E-7</v>
      </c>
      <c r="J301" s="1">
        <f>-E301-dt*gamma*(H301+I301/2)</f>
        <v>-4.0778750674402144E-7</v>
      </c>
      <c r="K301" s="1">
        <f>-F301-dt*gamma*(H301+J301/2)</f>
        <v>-4.0805314184572409E-7</v>
      </c>
      <c r="L301" s="14">
        <f t="shared" si="36"/>
        <v>-3.9776390300784443E-7</v>
      </c>
      <c r="M301" s="27">
        <f t="shared" si="38"/>
        <v>0.90613688401908299</v>
      </c>
      <c r="N301" s="1">
        <f>dt*gamma*H301</f>
        <v>5.5336170698909548E-7</v>
      </c>
      <c r="O301" s="1">
        <f>dt*gamma*(H301+I301/2)</f>
        <v>5.3941740737134455E-7</v>
      </c>
      <c r="P301" s="1">
        <f>dt*gamma*(H301+J301/2)</f>
        <v>5.3976879009762804E-7</v>
      </c>
      <c r="Q301" s="14">
        <f>dt*gamma*(H301+K301)</f>
        <v>5.2615816419938044E-7</v>
      </c>
      <c r="R301" s="17">
        <f t="shared" si="37"/>
        <v>0.99999999999999989</v>
      </c>
      <c r="S301" s="17">
        <f>(H301-H300)/dt</f>
        <v>-4.2904978364403843E-7</v>
      </c>
    </row>
    <row r="302" spans="2:19" x14ac:dyDescent="0.25">
      <c r="B302">
        <f t="shared" si="32"/>
        <v>270</v>
      </c>
      <c r="C302" s="31">
        <f t="shared" si="33"/>
        <v>9.3854683868965852E-2</v>
      </c>
      <c r="D302" s="1">
        <f>-dt*beta*C302*H302</f>
        <v>-1.2839573800599984E-7</v>
      </c>
      <c r="E302" s="1">
        <f>-dt*beta*((C302+D302/2))*(H302+I302/2)</f>
        <v>-1.2516017471588643E-7</v>
      </c>
      <c r="F302" s="1">
        <f>-dt*beta*(C302+E302/2)*(H302+J302/2)</f>
        <v>-1.2524170776817235E-7</v>
      </c>
      <c r="G302" s="14">
        <f>-dt*beta*(C302+F302)*(H302+K302)</f>
        <v>-1.2208357263063967E-7</v>
      </c>
      <c r="H302" s="24">
        <f t="shared" si="34"/>
        <v>7.8924632400497876E-6</v>
      </c>
      <c r="I302" s="1">
        <f t="shared" si="35"/>
        <v>-3.9776847799731928E-7</v>
      </c>
      <c r="J302" s="1">
        <f>-E302-dt*gamma*(H302+I302/2)</f>
        <v>-3.8774509202085543E-7</v>
      </c>
      <c r="K302" s="1">
        <f>-F302-dt*gamma*(H302+J302/2)</f>
        <v>-3.879976718344516E-7</v>
      </c>
      <c r="L302" s="14">
        <f t="shared" si="36"/>
        <v>-3.7821413191704933E-7</v>
      </c>
      <c r="M302" s="27">
        <f t="shared" si="38"/>
        <v>0.90613742366779404</v>
      </c>
      <c r="N302" s="1">
        <f>dt*gamma*H302</f>
        <v>5.2616421600331914E-7</v>
      </c>
      <c r="O302" s="1">
        <f>dt*gamma*(H302+I302/2)</f>
        <v>5.1290526673674188E-7</v>
      </c>
      <c r="P302" s="1">
        <f>dt*gamma*(H302+J302/2)</f>
        <v>5.1323937960262395E-7</v>
      </c>
      <c r="Q302" s="14">
        <f>dt*gamma*(H302+K302)</f>
        <v>5.00297704547689E-7</v>
      </c>
      <c r="R302" s="17">
        <f t="shared" si="37"/>
        <v>1</v>
      </c>
      <c r="S302" s="17">
        <f>(H302-H301)/dt</f>
        <v>-4.0796236478664416E-7</v>
      </c>
    </row>
    <row r="303" spans="2:19" x14ac:dyDescent="0.25">
      <c r="B303">
        <f t="shared" si="32"/>
        <v>271</v>
      </c>
      <c r="C303" s="31">
        <f t="shared" si="33"/>
        <v>9.3854558655119921E-2</v>
      </c>
      <c r="D303" s="1">
        <f>-dt*beta*C303*H303</f>
        <v>-1.2208497685913063E-7</v>
      </c>
      <c r="E303" s="1">
        <f>-dt*beta*((C303+D303/2))*(H303+I303/2)</f>
        <v>-1.1900844696853661E-7</v>
      </c>
      <c r="F303" s="1">
        <f>-dt*beta*(C303+E303/2)*(H303+J303/2)</f>
        <v>-1.1908597260208563E-7</v>
      </c>
      <c r="G303" s="14">
        <f>-dt*beta*(C303+F303)*(H303+K303)</f>
        <v>-1.1608306500454733E-7</v>
      </c>
      <c r="H303" s="24">
        <f t="shared" si="34"/>
        <v>7.5045518837789571E-6</v>
      </c>
      <c r="I303" s="1">
        <f t="shared" si="35"/>
        <v>-3.7821848205946648E-7</v>
      </c>
      <c r="J303" s="1">
        <f>-E303-dt*gamma*(H303+I303/2)</f>
        <v>-3.68687729214745E-7</v>
      </c>
      <c r="K303" s="1">
        <f>-F303-dt*gamma*(H303+J303/2)</f>
        <v>-3.6892789534268671E-7</v>
      </c>
      <c r="L303" s="14">
        <f t="shared" si="36"/>
        <v>-3.5962520089120402E-7</v>
      </c>
      <c r="M303" s="27">
        <f t="shared" si="38"/>
        <v>0.90613793679299626</v>
      </c>
      <c r="N303" s="1">
        <f>dt*gamma*H303</f>
        <v>5.0030345891859712E-7</v>
      </c>
      <c r="O303" s="1">
        <f>dt*gamma*(H303+I303/2)</f>
        <v>4.8769617618328163E-7</v>
      </c>
      <c r="P303" s="1">
        <f>dt*gamma*(H303+J303/2)</f>
        <v>4.8801386794477233E-7</v>
      </c>
      <c r="Q303" s="14">
        <f>dt*gamma*(H303+K303)</f>
        <v>4.7570826589575134E-7</v>
      </c>
      <c r="R303" s="17">
        <f t="shared" si="37"/>
        <v>1</v>
      </c>
      <c r="S303" s="17">
        <f>(H303-H302)/dt</f>
        <v>-3.8791135627083056E-7</v>
      </c>
    </row>
    <row r="304" spans="2:19" x14ac:dyDescent="0.25">
      <c r="B304">
        <f t="shared" si="32"/>
        <v>272</v>
      </c>
      <c r="C304" s="31">
        <f t="shared" si="33"/>
        <v>9.3854439595639758E-2</v>
      </c>
      <c r="D304" s="1">
        <f>-dt*beta*C304*H304</f>
        <v>-1.1608440021471773E-7</v>
      </c>
      <c r="E304" s="1">
        <f>-dt*beta*((C304+D304/2))*(H304+I304/2)</f>
        <v>-1.1315908670854103E-7</v>
      </c>
      <c r="F304" s="1">
        <f>-dt*beta*(C304+E304/2)*(H304+J304/2)</f>
        <v>-1.1323280189461134E-7</v>
      </c>
      <c r="G304" s="14">
        <f>-dt*beta*(C304+F304)*(H304+K304)</f>
        <v>-1.1037749190544047E-7</v>
      </c>
      <c r="H304" s="24">
        <f t="shared" si="34"/>
        <v>7.1357060617680344E-6</v>
      </c>
      <c r="I304" s="1">
        <f t="shared" si="35"/>
        <v>-3.5962933723648453E-7</v>
      </c>
      <c r="J304" s="1">
        <f>-E304-dt*gamma*(H304+I304/2)</f>
        <v>-3.5056700616811173E-7</v>
      </c>
      <c r="K304" s="1">
        <f>-F304-dt*gamma*(H304+J304/2)</f>
        <v>-3.5079536868432054E-7</v>
      </c>
      <c r="L304" s="14">
        <f t="shared" si="36"/>
        <v>-3.4194988763347379E-7</v>
      </c>
      <c r="M304" s="27">
        <f t="shared" si="38"/>
        <v>0.90613842469829842</v>
      </c>
      <c r="N304" s="1">
        <f>dt*gamma*H304</f>
        <v>4.7571373745120229E-7</v>
      </c>
      <c r="O304" s="1">
        <f>dt*gamma*(H304+I304/2)</f>
        <v>4.6372609287665279E-7</v>
      </c>
      <c r="P304" s="1">
        <f>dt*gamma*(H304+J304/2)</f>
        <v>4.6402817057893186E-7</v>
      </c>
      <c r="Q304" s="14">
        <f>dt*gamma*(H304+K304)</f>
        <v>4.5232737953891423E-7</v>
      </c>
      <c r="R304" s="17">
        <f t="shared" si="37"/>
        <v>1</v>
      </c>
      <c r="S304" s="17">
        <f>(H304-H303)/dt</f>
        <v>-3.6884582201092266E-7</v>
      </c>
    </row>
    <row r="305" spans="2:19" x14ac:dyDescent="0.25">
      <c r="B305">
        <f t="shared" si="32"/>
        <v>273</v>
      </c>
      <c r="C305" s="31">
        <f t="shared" si="33"/>
        <v>9.3854326388028209E-2</v>
      </c>
      <c r="D305" s="1">
        <f>-dt*beta*C305*H305</f>
        <v>-1.1037876148958766E-7</v>
      </c>
      <c r="E305" s="1">
        <f>-dt*beta*((C305+D305/2))*(H305+I305/2)</f>
        <v>-1.0759723160919683E-7</v>
      </c>
      <c r="F305" s="1">
        <f>-dt*beta*(C305+E305/2)*(H305+J305/2)</f>
        <v>-1.0766732363727433E-7</v>
      </c>
      <c r="G305" s="14">
        <f>-dt*beta*(C305+F305)*(H305+K305)</f>
        <v>-1.0495235638371918E-7</v>
      </c>
      <c r="H305" s="24">
        <f t="shared" si="34"/>
        <v>6.7849887326722304E-6</v>
      </c>
      <c r="I305" s="1">
        <f t="shared" si="35"/>
        <v>-3.4195382068856103E-7</v>
      </c>
      <c r="J305" s="1">
        <f>-E305-dt*gamma*(H305+I305/2)</f>
        <v>-3.333368898793331E-7</v>
      </c>
      <c r="K305" s="1">
        <f>-F305-dt*gamma*(H305+J305/2)</f>
        <v>-3.3355402887822988E-7</v>
      </c>
      <c r="L305" s="14">
        <f t="shared" si="36"/>
        <v>-3.2514329053588083E-7</v>
      </c>
      <c r="M305" s="27">
        <f t="shared" si="38"/>
        <v>0.9061388886232391</v>
      </c>
      <c r="N305" s="1">
        <f>dt*gamma*H305</f>
        <v>4.5233258217814868E-7</v>
      </c>
      <c r="O305" s="1">
        <f>dt*gamma*(H305+I305/2)</f>
        <v>4.4093412148852994E-7</v>
      </c>
      <c r="P305" s="1">
        <f>dt*gamma*(H305+J305/2)</f>
        <v>4.4122135251550421E-7</v>
      </c>
      <c r="Q305" s="14">
        <f>dt*gamma*(H305+K305)</f>
        <v>4.3009564691960001E-7</v>
      </c>
      <c r="R305" s="17">
        <f t="shared" si="37"/>
        <v>1</v>
      </c>
      <c r="S305" s="17">
        <f>(H305-H304)/dt</f>
        <v>-3.5071732909580404E-7</v>
      </c>
    </row>
    <row r="306" spans="2:19" x14ac:dyDescent="0.25">
      <c r="B306">
        <f t="shared" si="32"/>
        <v>274</v>
      </c>
      <c r="C306" s="31">
        <f t="shared" si="33"/>
        <v>9.3854218744656812E-2</v>
      </c>
      <c r="D306" s="1">
        <f>-dt*beta*C306*H306</f>
        <v>-1.0495356356740452E-7</v>
      </c>
      <c r="E306" s="1">
        <f>-dt*beta*((C306+D306/2))*(H306+I306/2)</f>
        <v>-1.0230874991962289E-7</v>
      </c>
      <c r="F306" s="1">
        <f>-dt*beta*(C306+E306/2)*(H306+J306/2)</f>
        <v>-1.0237539687334111E-7</v>
      </c>
      <c r="G306" s="14">
        <f>-dt*beta*(C306+F306)*(H306+K306)</f>
        <v>-9.9793874102805216E-8</v>
      </c>
      <c r="H306" s="24">
        <f t="shared" si="34"/>
        <v>6.4515089078823028E-6</v>
      </c>
      <c r="I306" s="1">
        <f t="shared" si="35"/>
        <v>-3.2514703029141565E-7</v>
      </c>
      <c r="J306" s="1">
        <f>-E306-dt*gamma*(H306+I306/2)</f>
        <v>-3.169536095961501E-7</v>
      </c>
      <c r="K306" s="1">
        <f>-F306-dt*gamma*(H306+J306/2)</f>
        <v>-3.1716007666560741E-7</v>
      </c>
      <c r="L306" s="14">
        <f t="shared" si="36"/>
        <v>-3.0916271464497445E-7</v>
      </c>
      <c r="M306" s="27">
        <f t="shared" si="38"/>
        <v>0.9061393297464353</v>
      </c>
      <c r="N306" s="1">
        <f>dt*gamma*H306</f>
        <v>4.3010059385882015E-7</v>
      </c>
      <c r="O306" s="1">
        <f>dt*gamma*(H306+I306/2)</f>
        <v>4.1926235951577296E-7</v>
      </c>
      <c r="P306" s="1">
        <f>dt*gamma*(H306+J306/2)</f>
        <v>4.1953547353894854E-7</v>
      </c>
      <c r="Q306" s="14">
        <f>dt*gamma*(H306+K306)</f>
        <v>4.0895658874777968E-7</v>
      </c>
      <c r="R306" s="17">
        <f t="shared" si="37"/>
        <v>1</v>
      </c>
      <c r="S306" s="17">
        <f>(H306-H305)/dt</f>
        <v>-3.3347982478992762E-7</v>
      </c>
    </row>
    <row r="307" spans="2:19" x14ac:dyDescent="0.25">
      <c r="B307">
        <f t="shared" si="32"/>
        <v>275</v>
      </c>
      <c r="C307" s="31">
        <f t="shared" si="33"/>
        <v>9.3854116392034934E-2</v>
      </c>
      <c r="D307" s="1">
        <f>-dt*beta*C307*H307</f>
        <v>-9.9795021953049693E-8</v>
      </c>
      <c r="E307" s="1">
        <f>-dt*beta*((C307+D307/2))*(H307+I307/2)</f>
        <v>-9.7280204548093931E-8</v>
      </c>
      <c r="F307" s="1">
        <f>-dt*beta*(C307+E307/2)*(H307+J307/2)</f>
        <v>-9.7343575757756715E-8</v>
      </c>
      <c r="G307" s="14">
        <f>-dt*beta*(C307+F307)*(H307+K307)</f>
        <v>-9.488893830578081E-8</v>
      </c>
      <c r="H307" s="24">
        <f t="shared" si="34"/>
        <v>6.1344193883056515E-6</v>
      </c>
      <c r="I307" s="1">
        <f t="shared" si="35"/>
        <v>-3.0916627060066042E-7</v>
      </c>
      <c r="J307" s="1">
        <f>-E307-dt*gamma*(H307+I307/2)</f>
        <v>-3.0137554565226079E-7</v>
      </c>
      <c r="K307" s="1">
        <f>-F307-dt*gamma*(H307+J307/2)</f>
        <v>-3.0157186527421136E-7</v>
      </c>
      <c r="L307" s="14">
        <f t="shared" si="36"/>
        <v>-2.9396756322964856E-7</v>
      </c>
      <c r="M307" s="27">
        <f t="shared" si="38"/>
        <v>0.90613974918857676</v>
      </c>
      <c r="N307" s="1">
        <f>dt*gamma*H307</f>
        <v>4.089612925537101E-7</v>
      </c>
      <c r="O307" s="1">
        <f>dt*gamma*(H307+I307/2)</f>
        <v>3.9865575020035472E-7</v>
      </c>
      <c r="P307" s="1">
        <f>dt*gamma*(H307+J307/2)</f>
        <v>3.9891544103196809E-7</v>
      </c>
      <c r="Q307" s="14">
        <f>dt*gamma*(H307+K307)</f>
        <v>3.8885650153542934E-7</v>
      </c>
      <c r="R307" s="17">
        <f t="shared" si="37"/>
        <v>1</v>
      </c>
      <c r="S307" s="17">
        <f>(H307-H306)/dt</f>
        <v>-3.1708951957665123E-7</v>
      </c>
    </row>
    <row r="308" spans="2:19" x14ac:dyDescent="0.25">
      <c r="B308">
        <f t="shared" si="32"/>
        <v>276</v>
      </c>
      <c r="C308" s="31">
        <f t="shared" si="33"/>
        <v>9.3854019070114786E-2</v>
      </c>
      <c r="D308" s="1">
        <f>-dt*beta*C308*H308</f>
        <v>-9.4890029738857679E-8</v>
      </c>
      <c r="E308" s="1">
        <f>-dt*beta*((C308+D308/2))*(H308+I308/2)</f>
        <v>-9.2498818911528843E-8</v>
      </c>
      <c r="F308" s="1">
        <f>-dt*beta*(C308+E308/2)*(H308+J308/2)</f>
        <v>-9.25590753843863E-8</v>
      </c>
      <c r="G308" s="14">
        <f>-dt*beta*(C308+F308)*(H308+K308)</f>
        <v>-9.0225086504725476E-8</v>
      </c>
      <c r="H308" s="24">
        <f t="shared" si="34"/>
        <v>5.8329146123584429E-6</v>
      </c>
      <c r="I308" s="1">
        <f t="shared" si="35"/>
        <v>-2.9397094441837182E-7</v>
      </c>
      <c r="J308" s="1">
        <f>-E308-dt*gamma*(H308+I308/2)</f>
        <v>-2.8656312376508827E-7</v>
      </c>
      <c r="K308" s="1">
        <f>-F308-dt*gamma*(H308+J308/2)</f>
        <v>-2.8674979464734026E-7</v>
      </c>
      <c r="L308" s="14">
        <f t="shared" si="36"/>
        <v>-2.795192346760147E-7</v>
      </c>
      <c r="M308" s="27">
        <f t="shared" si="38"/>
        <v>0.90614014801527287</v>
      </c>
      <c r="N308" s="1">
        <f>dt*gamma*H308</f>
        <v>3.8886097415722953E-7</v>
      </c>
      <c r="O308" s="1">
        <f>dt*gamma*(H308+I308/2)</f>
        <v>3.7906194267661713E-7</v>
      </c>
      <c r="P308" s="1">
        <f>dt*gamma*(H308+J308/2)</f>
        <v>3.7930887003172658E-7</v>
      </c>
      <c r="Q308" s="14">
        <f>dt*gamma*(H308+K308)</f>
        <v>3.6974432118074019E-7</v>
      </c>
      <c r="R308" s="17">
        <f t="shared" si="37"/>
        <v>1</v>
      </c>
      <c r="S308" s="17">
        <f>(H308-H307)/dt</f>
        <v>-3.0150477594720863E-7</v>
      </c>
    </row>
    <row r="309" spans="2:19" x14ac:dyDescent="0.25">
      <c r="B309">
        <f t="shared" si="32"/>
        <v>277</v>
      </c>
      <c r="C309" s="31">
        <f t="shared" si="33"/>
        <v>9.3853926531630646E-2</v>
      </c>
      <c r="D309" s="1">
        <f>-dt*beta*C309*H309</f>
        <v>-9.0226124293569897E-8</v>
      </c>
      <c r="E309" s="1">
        <f>-dt*beta*((C309+D309/2))*(H309+I309/2)</f>
        <v>-8.795244446424485E-8</v>
      </c>
      <c r="F309" s="1">
        <f>-dt*beta*(C309+E309/2)*(H309+J309/2)</f>
        <v>-8.8009739293616359E-8</v>
      </c>
      <c r="G309" s="14">
        <f>-dt*beta*(C309+F309)*(H309+K309)</f>
        <v>-8.57904688080028E-8</v>
      </c>
      <c r="H309" s="24">
        <f t="shared" si="34"/>
        <v>5.5462286097052357E-6</v>
      </c>
      <c r="I309" s="1">
        <f t="shared" si="35"/>
        <v>-2.7952244968677913E-7</v>
      </c>
      <c r="J309" s="1">
        <f>-E309-dt*gamma*(H309+I309/2)</f>
        <v>-2.7247871452654486E-7</v>
      </c>
      <c r="K309" s="1">
        <f>-F309-dt*gamma*(H309+J309/2)</f>
        <v>-2.7265621086918119E-7</v>
      </c>
      <c r="L309" s="14">
        <f t="shared" si="36"/>
        <v>-2.6578102444773415E-7</v>
      </c>
      <c r="M309" s="27">
        <f t="shared" si="38"/>
        <v>0.90614052723975969</v>
      </c>
      <c r="N309" s="1">
        <f>dt*gamma*H309</f>
        <v>3.6974857398034905E-7</v>
      </c>
      <c r="O309" s="1">
        <f>dt*gamma*(H309+I309/2)</f>
        <v>3.6043115899078971E-7</v>
      </c>
      <c r="P309" s="1">
        <f>dt*gamma*(H309+J309/2)</f>
        <v>3.6066595016279755E-7</v>
      </c>
      <c r="Q309" s="14">
        <f>dt*gamma*(H309+K309)</f>
        <v>3.5157149325573696E-7</v>
      </c>
      <c r="R309" s="17">
        <f t="shared" si="37"/>
        <v>1</v>
      </c>
      <c r="S309" s="17">
        <f>(H309-H308)/dt</f>
        <v>-2.8668600265320723E-7</v>
      </c>
    </row>
    <row r="310" spans="2:19" x14ac:dyDescent="0.25">
      <c r="B310">
        <f t="shared" si="32"/>
        <v>278</v>
      </c>
      <c r="C310" s="31">
        <f t="shared" si="33"/>
        <v>9.3853838541470544E-2</v>
      </c>
      <c r="D310" s="1">
        <f>-dt*beta*C310*H310</f>
        <v>-8.5791455589257065E-8</v>
      </c>
      <c r="E310" s="1">
        <f>-dt*beta*((C310+D310/2))*(H310+I310/2)</f>
        <v>-8.3629529823368131E-8</v>
      </c>
      <c r="F310" s="1">
        <f>-dt*beta*(C310+E310/2)*(H310+J310/2)</f>
        <v>-8.3684008577652726E-8</v>
      </c>
      <c r="G310" s="14">
        <f>-dt*beta*(C310+F310)*(H310+K310)</f>
        <v>-8.157381780492163E-8</v>
      </c>
      <c r="H310" s="24">
        <f t="shared" si="34"/>
        <v>5.2736330555509085E-6</v>
      </c>
      <c r="I310" s="1">
        <f t="shared" si="35"/>
        <v>-2.6578408144747016E-7</v>
      </c>
      <c r="J310" s="1">
        <f>-E310-dt*gamma*(H310+I310/2)</f>
        <v>-2.5908653783177673E-7</v>
      </c>
      <c r="K310" s="1">
        <f>-F310-dt*gamma*(H310+J310/2)</f>
        <v>-2.5925531053134863E-7</v>
      </c>
      <c r="L310" s="14">
        <f t="shared" si="36"/>
        <v>-2.5271803186304902E-7</v>
      </c>
      <c r="M310" s="27">
        <f t="shared" si="38"/>
        <v>0.90614088782547397</v>
      </c>
      <c r="N310" s="1">
        <f>dt*gamma*H310</f>
        <v>3.5157553703672723E-7</v>
      </c>
      <c r="O310" s="1">
        <f>dt*gamma*(H310+I310/2)</f>
        <v>3.4271606765514485E-7</v>
      </c>
      <c r="P310" s="1">
        <f>dt*gamma*(H310+J310/2)</f>
        <v>3.4293931910900133E-7</v>
      </c>
      <c r="Q310" s="14">
        <f>dt*gamma*(H310+K310)</f>
        <v>3.3429184966797065E-7</v>
      </c>
      <c r="R310" s="17">
        <f t="shared" si="37"/>
        <v>1</v>
      </c>
      <c r="S310" s="17">
        <f>(H310-H309)/dt</f>
        <v>-2.7259555415432719E-7</v>
      </c>
    </row>
    <row r="311" spans="2:19" x14ac:dyDescent="0.25">
      <c r="B311">
        <f t="shared" si="32"/>
        <v>279</v>
      </c>
      <c r="C311" s="31">
        <f t="shared" si="33"/>
        <v>9.3853754876078846E-2</v>
      </c>
      <c r="D311" s="1">
        <f>-dt*beta*C311*H311</f>
        <v>-8.1574756085634438E-8</v>
      </c>
      <c r="E311" s="1">
        <f>-dt*beta*((C311+D311/2))*(H311+I311/2)</f>
        <v>-7.9519091412358599E-8</v>
      </c>
      <c r="F311" s="1">
        <f>-dt*beta*(C311+E311/2)*(H311+J311/2)</f>
        <v>-7.9570892504921565E-8</v>
      </c>
      <c r="G311" s="14">
        <f>-dt*beta*(C311+F311)*(H311+K311)</f>
        <v>-7.7564419931163916E-8</v>
      </c>
      <c r="H311" s="24">
        <f t="shared" si="34"/>
        <v>5.0144354205447802E-6</v>
      </c>
      <c r="I311" s="1">
        <f t="shared" si="35"/>
        <v>-2.5272093861735087E-7</v>
      </c>
      <c r="J311" s="1">
        <f>-E311-dt*gamma*(H311+I311/2)</f>
        <v>-2.4635257200338172E-7</v>
      </c>
      <c r="K311" s="1">
        <f>-F311-dt*gamma*(H311+J311/2)</f>
        <v>-2.4651304979795104E-7</v>
      </c>
      <c r="L311" s="14">
        <f t="shared" si="36"/>
        <v>-2.40297071451958E-7</v>
      </c>
      <c r="M311" s="27">
        <f t="shared" si="38"/>
        <v>0.90614123068850072</v>
      </c>
      <c r="N311" s="1">
        <f>dt*gamma*H311</f>
        <v>3.3429569470298533E-7</v>
      </c>
      <c r="O311" s="1">
        <f>dt*gamma*(H311+I311/2)</f>
        <v>3.2587166341574033E-7</v>
      </c>
      <c r="P311" s="1">
        <f>dt*gamma*(H311+J311/2)</f>
        <v>3.2608394230287259E-7</v>
      </c>
      <c r="Q311" s="14">
        <f>dt*gamma*(H311+K311)</f>
        <v>3.1786149138312192E-7</v>
      </c>
      <c r="R311" s="17">
        <f t="shared" si="37"/>
        <v>1</v>
      </c>
      <c r="S311" s="17">
        <f>(H311-H310)/dt</f>
        <v>-2.5919763500612827E-7</v>
      </c>
    </row>
    <row r="312" spans="2:19" x14ac:dyDescent="0.25">
      <c r="B312">
        <f t="shared" si="32"/>
        <v>280</v>
      </c>
      <c r="C312" s="31">
        <f t="shared" si="33"/>
        <v>9.38536753228882E-2</v>
      </c>
      <c r="D312" s="1">
        <f>-dt*beta*C312*H312</f>
        <v>-7.7565312095160023E-8</v>
      </c>
      <c r="E312" s="1">
        <f>-dt*beta*((C312+D312/2))*(H312+I312/2)</f>
        <v>-7.5610685547973351E-8</v>
      </c>
      <c r="F312" s="1">
        <f>-dt*beta*(C312+E312/2)*(H312+J312/2)</f>
        <v>-7.5659940588849428E-8</v>
      </c>
      <c r="G312" s="14">
        <f>-dt*beta*(C312+F312)*(H312+K312)</f>
        <v>-7.3752088242141573E-8</v>
      </c>
      <c r="H312" s="24">
        <f t="shared" si="34"/>
        <v>4.7679772115994515E-6</v>
      </c>
      <c r="I312" s="1">
        <f t="shared" si="35"/>
        <v>-2.4029983534480338E-7</v>
      </c>
      <c r="J312" s="1">
        <f>-E312-dt*gamma*(H312+I312/2)</f>
        <v>-2.3424446738049667E-7</v>
      </c>
      <c r="K312" s="1">
        <f>-F312-dt*gamma*(H312+J312/2)</f>
        <v>-2.3439705793843077E-7</v>
      </c>
      <c r="L312" s="14">
        <f t="shared" si="36"/>
        <v>-2.2848658866859314E-7</v>
      </c>
      <c r="M312" s="27">
        <f t="shared" si="38"/>
        <v>0.90614155669990026</v>
      </c>
      <c r="N312" s="1">
        <f>dt*gamma*H312</f>
        <v>3.1786514743996342E-7</v>
      </c>
      <c r="O312" s="1">
        <f>dt*gamma*(H312+I312/2)</f>
        <v>3.0985515292847002E-7</v>
      </c>
      <c r="P312" s="1">
        <f>dt*gamma*(H312+J312/2)</f>
        <v>3.1005699852728021E-7</v>
      </c>
      <c r="Q312" s="14">
        <f>dt*gamma*(H312+K312)</f>
        <v>3.022386769107347E-7</v>
      </c>
      <c r="R312" s="17">
        <f t="shared" si="37"/>
        <v>1</v>
      </c>
      <c r="S312" s="17">
        <f>(H312-H311)/dt</f>
        <v>-2.4645820894532869E-7</v>
      </c>
    </row>
    <row r="313" spans="2:19" x14ac:dyDescent="0.25">
      <c r="B313">
        <f t="shared" si="32"/>
        <v>281</v>
      </c>
      <c r="C313" s="31">
        <f t="shared" si="33"/>
        <v>9.3853599679779437E-2</v>
      </c>
      <c r="D313" s="1">
        <f>-dt*beta*C313*H313</f>
        <v>-7.3752936556078564E-8</v>
      </c>
      <c r="E313" s="1">
        <f>-dt*beta*((C313+D313/2))*(H313+I313/2)</f>
        <v>-7.1894381899669217E-8</v>
      </c>
      <c r="F313" s="1">
        <f>-dt*beta*(C313+E313/2)*(H313+J313/2)</f>
        <v>-7.1941216029976322E-8</v>
      </c>
      <c r="G313" s="14">
        <f>-dt*beta*(C313+F313)*(H313+K313)</f>
        <v>-7.012713652503146E-8</v>
      </c>
      <c r="H313" s="24">
        <f t="shared" si="34"/>
        <v>4.5336322991575766E-6</v>
      </c>
      <c r="I313" s="1">
        <f t="shared" si="35"/>
        <v>-2.2848921672109319E-7</v>
      </c>
      <c r="J313" s="1">
        <f>-E313-dt*gamma*(H313+I313/2)</f>
        <v>-2.2273146415346606E-7</v>
      </c>
      <c r="K313" s="1">
        <f>-F313-dt*gamma*(H313+J313/2)</f>
        <v>-2.2287655510874661E-7</v>
      </c>
      <c r="L313" s="14">
        <f t="shared" si="36"/>
        <v>-2.1725657974489052E-7</v>
      </c>
      <c r="M313" s="27">
        <f t="shared" si="38"/>
        <v>0.90614186668792152</v>
      </c>
      <c r="N313" s="1">
        <f>dt*gamma*H313</f>
        <v>3.0224215327717175E-7</v>
      </c>
      <c r="O313" s="1">
        <f>dt*gamma*(H313+I313/2)</f>
        <v>2.9462584605313528E-7</v>
      </c>
      <c r="P313" s="1">
        <f>dt*gamma*(H313+J313/2)</f>
        <v>2.9481777113872293E-7</v>
      </c>
      <c r="Q313" s="14">
        <f>dt*gamma*(H313+K313)</f>
        <v>2.8738371626992198E-7</v>
      </c>
      <c r="R313" s="17">
        <f t="shared" si="37"/>
        <v>1</v>
      </c>
      <c r="S313" s="17">
        <f>(H313-H312)/dt</f>
        <v>-2.3434491244187496E-7</v>
      </c>
    </row>
    <row r="314" spans="2:19" x14ac:dyDescent="0.25">
      <c r="B314">
        <f t="shared" si="32"/>
        <v>282</v>
      </c>
      <c r="C314" s="31">
        <f t="shared" si="33"/>
        <v>9.3853527754567942E-2</v>
      </c>
      <c r="D314" s="1">
        <f>-dt*beta*C314*H314</f>
        <v>-7.0127943144158677E-8</v>
      </c>
      <c r="E314" s="1">
        <f>-dt*beta*((C314+D314/2))*(H314+I314/2)</f>
        <v>-6.8360738253939937E-8</v>
      </c>
      <c r="F314" s="1">
        <f>-dt*beta*(C314+E314/2)*(H314+J314/2)</f>
        <v>-6.8405270463853595E-8</v>
      </c>
      <c r="G314" s="14">
        <f>-dt*beta*(C314+F314)*(H314+K314)</f>
        <v>-6.6680354683645214E-8</v>
      </c>
      <c r="H314" s="24">
        <f t="shared" si="34"/>
        <v>4.3108053266591749E-6</v>
      </c>
      <c r="I314" s="1">
        <f t="shared" si="35"/>
        <v>-2.1725907863311967E-7</v>
      </c>
      <c r="J314" s="1">
        <f>-E314-dt*gamma*(H314+I314/2)</f>
        <v>-2.1178431423556774E-7</v>
      </c>
      <c r="K314" s="1">
        <f>-F314-dt*gamma*(H314+J314/2)</f>
        <v>-2.1192227417223915E-7</v>
      </c>
      <c r="L314" s="14">
        <f t="shared" si="36"/>
        <v>-2.065785154821505E-7</v>
      </c>
      <c r="M314" s="27">
        <f t="shared" si="38"/>
        <v>0.90614216144010551</v>
      </c>
      <c r="N314" s="1">
        <f>dt*gamma*H314</f>
        <v>2.8738702177727833E-7</v>
      </c>
      <c r="O314" s="1">
        <f>dt*gamma*(H314+I314/2)</f>
        <v>2.8014505248950767E-7</v>
      </c>
      <c r="P314" s="1">
        <f>dt*gamma*(H314+J314/2)</f>
        <v>2.8032754463609274E-7</v>
      </c>
      <c r="Q314" s="14">
        <f>dt*gamma*(H314+K314)</f>
        <v>2.7325887016579572E-7</v>
      </c>
      <c r="R314" s="17">
        <f t="shared" si="37"/>
        <v>1</v>
      </c>
      <c r="S314" s="17">
        <f>(H314-H313)/dt</f>
        <v>-2.2282697249840162E-7</v>
      </c>
    </row>
    <row r="315" spans="2:19" x14ac:dyDescent="0.25">
      <c r="B315">
        <f t="shared" si="32"/>
        <v>283</v>
      </c>
      <c r="C315" s="31">
        <f t="shared" si="33"/>
        <v>9.3853459364515404E-2</v>
      </c>
      <c r="D315" s="1">
        <f>-dt*beta*C315*H315</f>
        <v>-6.6681121657279715E-8</v>
      </c>
      <c r="E315" s="1">
        <f>-dt*beta*((C315+D315/2))*(H315+I315/2)</f>
        <v>-6.5000776519405853E-8</v>
      </c>
      <c r="F315" s="1">
        <f>-dt*beta*(C315+E315/2)*(H315+J315/2)</f>
        <v>-6.5043119950502618E-8</v>
      </c>
      <c r="G315" s="14">
        <f>-dt*beta*(C315+F315)*(H315+K315)</f>
        <v>-6.3402985333532022E-8</v>
      </c>
      <c r="H315" s="24">
        <f t="shared" si="34"/>
        <v>4.0989301981706944E-6</v>
      </c>
      <c r="I315" s="1">
        <f t="shared" si="35"/>
        <v>-2.0658089155409988E-7</v>
      </c>
      <c r="J315" s="1">
        <f>-E315-dt*gamma*(H315+I315/2)</f>
        <v>-2.013752069735038E-7</v>
      </c>
      <c r="K315" s="1">
        <f>-F315-dt*gamma*(H315+J315/2)</f>
        <v>-2.0150638636176023E-7</v>
      </c>
      <c r="L315" s="14">
        <f t="shared" si="36"/>
        <v>-1.964252687870636E-7</v>
      </c>
      <c r="M315" s="27">
        <f t="shared" si="38"/>
        <v>0.90614244170528657</v>
      </c>
      <c r="N315" s="1">
        <f>dt*gamma*H315</f>
        <v>2.7326201321137961E-7</v>
      </c>
      <c r="O315" s="1">
        <f>dt*gamma*(H315+I315/2)</f>
        <v>2.6637598349290967E-7</v>
      </c>
      <c r="P315" s="1">
        <f>dt*gamma*(H315+J315/2)</f>
        <v>2.6654950631226285E-7</v>
      </c>
      <c r="Q315" s="14">
        <f>dt*gamma*(H315+K315)</f>
        <v>2.5982825412059561E-7</v>
      </c>
      <c r="R315" s="17">
        <f t="shared" si="37"/>
        <v>1.0000000000000002</v>
      </c>
      <c r="S315" s="17">
        <f>(H315-H314)/dt</f>
        <v>-2.1187512848848054E-7</v>
      </c>
    </row>
    <row r="316" spans="2:19" x14ac:dyDescent="0.25">
      <c r="B316">
        <f t="shared" si="32"/>
        <v>284</v>
      </c>
      <c r="C316" s="31">
        <f t="shared" si="33"/>
        <v>9.3853394335865412E-2</v>
      </c>
      <c r="D316" s="1">
        <f>-dt*beta*C316*H316</f>
        <v>-6.340371461026524E-8</v>
      </c>
      <c r="E316" s="1">
        <f>-dt*beta*((C316+D316/2))*(H316+I316/2)</f>
        <v>-6.1805959911632737E-8</v>
      </c>
      <c r="F316" s="1">
        <f>-dt*beta*(C316+E316/2)*(H316+J316/2)</f>
        <v>-6.184622214437103E-8</v>
      </c>
      <c r="G316" s="14">
        <f>-dt*beta*(C316+F316)*(H316+K316)</f>
        <v>-6.028670154779282E-8</v>
      </c>
      <c r="H316" s="24">
        <f t="shared" si="34"/>
        <v>3.8974686403354125E-6</v>
      </c>
      <c r="I316" s="1">
        <f t="shared" si="35"/>
        <v>-1.9642752807876226E-7</v>
      </c>
      <c r="J316" s="1">
        <f>-E316-dt*gamma*(H316+I316/2)</f>
        <v>-1.9147769850810267E-7</v>
      </c>
      <c r="K316" s="1">
        <f>-F316-dt*gamma*(H316+J316/2)</f>
        <v>-1.9160243059438633E-7</v>
      </c>
      <c r="L316" s="14">
        <f t="shared" si="36"/>
        <v>-1.8677104576827559E-7</v>
      </c>
      <c r="M316" s="27">
        <f t="shared" si="38"/>
        <v>0.90614270819549436</v>
      </c>
      <c r="N316" s="1">
        <f>dt*gamma*H316</f>
        <v>2.598312426890275E-7</v>
      </c>
      <c r="O316" s="1">
        <f>dt*gamma*(H316+I316/2)</f>
        <v>2.5328365841973541E-7</v>
      </c>
      <c r="P316" s="1">
        <f>dt*gamma*(H316+J316/2)</f>
        <v>2.5344865273875738E-7</v>
      </c>
      <c r="Q316" s="14">
        <f>dt*gamma*(H316+K316)</f>
        <v>2.4705774731606841E-7</v>
      </c>
      <c r="R316" s="17">
        <f t="shared" si="37"/>
        <v>1</v>
      </c>
      <c r="S316" s="17">
        <f>(H316-H315)/dt</f>
        <v>-2.0146155783528194E-7</v>
      </c>
    </row>
    <row r="317" spans="2:19" x14ac:dyDescent="0.25">
      <c r="B317">
        <f t="shared" si="32"/>
        <v>285</v>
      </c>
      <c r="C317" s="31">
        <f t="shared" si="33"/>
        <v>9.385333250340204E-2</v>
      </c>
      <c r="D317" s="1">
        <f>-dt*beta*C317*H317</f>
        <v>-6.0287394980441512E-8</v>
      </c>
      <c r="E317" s="1">
        <f>-dt*beta*((C317+D317/2))*(H317+I317/2)</f>
        <v>-5.8768171259660185E-8</v>
      </c>
      <c r="F317" s="1">
        <f>-dt*beta*(C317+E317/2)*(H317+J317/2)</f>
        <v>-5.8806454586729316E-8</v>
      </c>
      <c r="G317" s="14">
        <f>-dt*beta*(C317+F317)*(H317+K317)</f>
        <v>-5.7323585697014407E-8</v>
      </c>
      <c r="H317" s="24">
        <f t="shared" si="34"/>
        <v>3.70590883499341E-6</v>
      </c>
      <c r="I317" s="1">
        <f t="shared" si="35"/>
        <v>-1.8677319401911914E-7</v>
      </c>
      <c r="J317" s="1">
        <f>-E317-dt*gamma*(H317+I317/2)</f>
        <v>-1.8206664460592983E-7</v>
      </c>
      <c r="K317" s="1">
        <f>-F317-dt*gamma*(H317+J317/2)</f>
        <v>-1.8218524625930032E-7</v>
      </c>
      <c r="L317" s="14">
        <f t="shared" si="36"/>
        <v>-1.7759132021859291E-7</v>
      </c>
      <c r="M317" s="27">
        <f t="shared" si="38"/>
        <v>0.90614296158776308</v>
      </c>
      <c r="N317" s="1">
        <f>dt*gamma*H317</f>
        <v>2.4706058899956066E-7</v>
      </c>
      <c r="O317" s="1">
        <f>dt*gamma*(H317+I317/2)</f>
        <v>2.4083481586559003E-7</v>
      </c>
      <c r="P317" s="1">
        <f>dt*gamma*(H317+J317/2)</f>
        <v>2.4099170084602965E-7</v>
      </c>
      <c r="Q317" s="14">
        <f>dt*gamma*(H317+K317)</f>
        <v>2.3491490591560731E-7</v>
      </c>
      <c r="R317" s="17">
        <f t="shared" si="37"/>
        <v>1.0000000000000002</v>
      </c>
      <c r="S317" s="17">
        <f>(H317-H316)/dt</f>
        <v>-1.9155980534200245E-7</v>
      </c>
    </row>
    <row r="318" spans="2:19" x14ac:dyDescent="0.25">
      <c r="B318">
        <f t="shared" si="32"/>
        <v>286</v>
      </c>
      <c r="C318" s="31">
        <f t="shared" si="33"/>
        <v>9.385327371002998E-2</v>
      </c>
      <c r="D318" s="1">
        <f>-dt*beta*C318*H318</f>
        <v>-5.7324245047327959E-8</v>
      </c>
      <c r="E318" s="1">
        <f>-dt*beta*((C318+D318/2))*(H318+I318/2)</f>
        <v>-5.5879692379073855E-8</v>
      </c>
      <c r="F318" s="1">
        <f>-dt*beta*(C318+E318/2)*(H318+J318/2)</f>
        <v>-5.5916094065306107E-8</v>
      </c>
      <c r="G318" s="14">
        <f>-dt*beta*(C318+F318)*(H318+K318)</f>
        <v>-5.4506109329515328E-8</v>
      </c>
      <c r="H318" s="24">
        <f t="shared" si="34"/>
        <v>3.5237641189987146E-6</v>
      </c>
      <c r="I318" s="1">
        <f t="shared" si="35"/>
        <v>-1.7759336288591966E-7</v>
      </c>
      <c r="J318" s="1">
        <f>-E318-dt*gamma*(H318+I318/2)</f>
        <v>-1.7311813679130979E-7</v>
      </c>
      <c r="K318" s="1">
        <f>-F318-dt*gamma*(H318+J318/2)</f>
        <v>-1.732309093082312E-7</v>
      </c>
      <c r="L318" s="14">
        <f t="shared" si="36"/>
        <v>-1.688627713165169E-7</v>
      </c>
      <c r="M318" s="27">
        <f t="shared" si="38"/>
        <v>0.90614320252585112</v>
      </c>
      <c r="N318" s="1">
        <f>dt*gamma*H318</f>
        <v>2.3491760793324763E-7</v>
      </c>
      <c r="O318" s="1">
        <f>dt*gamma*(H318+I318/2)</f>
        <v>2.2899782917038365E-7</v>
      </c>
      <c r="P318" s="1">
        <f>dt*gamma*(H318+J318/2)</f>
        <v>2.2914700337353731E-7</v>
      </c>
      <c r="Q318" s="14">
        <f>dt*gamma*(H318+K318)</f>
        <v>2.2336888064603222E-7</v>
      </c>
      <c r="R318" s="17">
        <f t="shared" si="37"/>
        <v>1</v>
      </c>
      <c r="S318" s="17">
        <f>(H318-H317)/dt</f>
        <v>-1.8214471599469537E-7</v>
      </c>
    </row>
    <row r="319" spans="2:19" x14ac:dyDescent="0.25">
      <c r="B319">
        <f t="shared" si="32"/>
        <v>287</v>
      </c>
      <c r="C319" s="31">
        <f t="shared" si="33"/>
        <v>9.3853217806375441E-2</v>
      </c>
      <c r="D319" s="1">
        <f>-dt*beta*C319*H319</f>
        <v>-5.4506736272652013E-8</v>
      </c>
      <c r="E319" s="1">
        <f>-dt*beta*((C319+D319/2))*(H319+I319/2)</f>
        <v>-5.3133184459172116E-8</v>
      </c>
      <c r="F319" s="1">
        <f>-dt*beta*(C319+E319/2)*(H319+J319/2)</f>
        <v>-5.3167796988678255E-8</v>
      </c>
      <c r="G319" s="14">
        <f>-dt*beta*(C319+F319)*(H319+K319)</f>
        <v>-5.1827114040744893E-8</v>
      </c>
      <c r="H319" s="24">
        <f t="shared" si="34"/>
        <v>3.350571747931795E-6</v>
      </c>
      <c r="I319" s="1">
        <f t="shared" si="35"/>
        <v>-1.6886471358946766E-7</v>
      </c>
      <c r="J319" s="1">
        <f>-E319-dt*gamma*(H319+I319/2)</f>
        <v>-1.6460944161663194E-7</v>
      </c>
      <c r="K319" s="1">
        <f>-F319-dt*gamma*(H319+J319/2)</f>
        <v>-1.6471667148622031E-7</v>
      </c>
      <c r="L319" s="14">
        <f t="shared" si="36"/>
        <v>-1.6056322438896007E-7</v>
      </c>
      <c r="M319" s="27">
        <f t="shared" si="38"/>
        <v>0.90614343162187672</v>
      </c>
      <c r="N319" s="1">
        <f>dt*gamma*H319</f>
        <v>2.2337144986211967E-7</v>
      </c>
      <c r="O319" s="1">
        <f>dt*gamma*(H319+I319/2)</f>
        <v>2.1774262607580406E-7</v>
      </c>
      <c r="P319" s="1">
        <f>dt*gamma*(H319+J319/2)</f>
        <v>2.1788446847489858E-7</v>
      </c>
      <c r="Q319" s="14">
        <f>dt*gamma*(H319+K319)</f>
        <v>2.1239033842970497E-7</v>
      </c>
      <c r="R319" s="17">
        <f t="shared" si="37"/>
        <v>1</v>
      </c>
      <c r="S319" s="17">
        <f>(H319-H318)/dt</f>
        <v>-1.7319237106691968E-7</v>
      </c>
    </row>
    <row r="320" spans="2:19" x14ac:dyDescent="0.25">
      <c r="B320">
        <f t="shared" si="32"/>
        <v>288</v>
      </c>
      <c r="C320" s="31">
        <f t="shared" si="33"/>
        <v>9.3853164650406579E-2</v>
      </c>
      <c r="D320" s="1">
        <f>-dt*beta*C320*H320</f>
        <v>-5.1827710169527814E-8</v>
      </c>
      <c r="E320" s="1">
        <f>-dt*beta*((C320+D320/2))*(H320+I320/2)</f>
        <v>-5.0521669414356611E-8</v>
      </c>
      <c r="F320" s="1">
        <f>-dt*beta*(C320+E320/2)*(H320+J320/2)</f>
        <v>-5.0554580725513276E-8</v>
      </c>
      <c r="G320" s="14">
        <f>-dt*beta*(C320+F320)*(H320+K320)</f>
        <v>-4.9279793283192091E-8</v>
      </c>
      <c r="H320" s="24">
        <f t="shared" si="34"/>
        <v>3.1858917205677728E-6</v>
      </c>
      <c r="I320" s="1">
        <f t="shared" si="35"/>
        <v>-1.6056507120165705E-7</v>
      </c>
      <c r="J320" s="1">
        <f>-E320-dt*gamma*(H320+I320/2)</f>
        <v>-1.5651894291677301E-7</v>
      </c>
      <c r="K320" s="1">
        <f>-F320-dt*gamma*(H320+J320/2)</f>
        <v>-1.5662090254844581E-7</v>
      </c>
      <c r="L320" s="14">
        <f t="shared" si="36"/>
        <v>-1.5267159458476303E-7</v>
      </c>
      <c r="M320" s="27">
        <f t="shared" si="38"/>
        <v>0.90614364945787296</v>
      </c>
      <c r="N320" s="1">
        <f>dt*gamma*H320</f>
        <v>2.1239278137118486E-7</v>
      </c>
      <c r="O320" s="1">
        <f>dt*gamma*(H320+I320/2)</f>
        <v>2.0704061233112961E-7</v>
      </c>
      <c r="P320" s="1">
        <f>dt*gamma*(H320+J320/2)</f>
        <v>2.0717548327395907E-7</v>
      </c>
      <c r="Q320" s="14">
        <f>dt*gamma*(H320+K320)</f>
        <v>2.0195138786795512E-7</v>
      </c>
      <c r="R320" s="17">
        <f t="shared" si="37"/>
        <v>1</v>
      </c>
      <c r="S320" s="17">
        <f>(H320-H319)/dt</f>
        <v>-1.6468002736402211E-7</v>
      </c>
    </row>
    <row r="321" spans="2:19" x14ac:dyDescent="0.25">
      <c r="B321">
        <f t="shared" ref="B321:B373" si="39">B320+dt</f>
        <v>289</v>
      </c>
      <c r="C321" s="31">
        <f t="shared" si="33"/>
        <v>9.385311410707263E-2</v>
      </c>
      <c r="D321" s="1">
        <f>-dt*beta*C321*H321</f>
        <v>-4.928036011215612E-8</v>
      </c>
      <c r="E321" s="1">
        <f>-dt*beta*((C321+D321/2))*(H321+I321/2)</f>
        <v>-4.8038512152331538E-8</v>
      </c>
      <c r="F321" s="1">
        <f>-dt*beta*(C321+E321/2)*(H321+J321/2)</f>
        <v>-4.8069805861217434E-8</v>
      </c>
      <c r="G321" s="14">
        <f>-dt*beta*(C321+F321)*(H321+K321)</f>
        <v>-4.6857675070555661E-8</v>
      </c>
      <c r="H321" s="24">
        <f t="shared" si="34"/>
        <v>3.0293056611149632E-6</v>
      </c>
      <c r="I321" s="1">
        <f t="shared" si="35"/>
        <v>-1.5267335062884142E-7</v>
      </c>
      <c r="J321" s="1">
        <f>-E321-dt*gamma*(H321+I321/2)</f>
        <v>-1.4882608690103797E-7</v>
      </c>
      <c r="K321" s="1">
        <f>-F321-dt*gamma*(H321+J321/2)</f>
        <v>-1.4892303531641219E-7</v>
      </c>
      <c r="L321" s="14">
        <f t="shared" si="36"/>
        <v>-1.4516783331601438E-7</v>
      </c>
      <c r="M321" s="27">
        <f t="shared" si="38"/>
        <v>0.90614385658726637</v>
      </c>
      <c r="N321" s="1">
        <f>dt*gamma*H321</f>
        <v>2.0195371074099754E-7</v>
      </c>
      <c r="O321" s="1">
        <f>dt*gamma*(H321+I321/2)</f>
        <v>1.9686459905336952E-7</v>
      </c>
      <c r="P321" s="1">
        <f>dt*gamma*(H321+J321/2)</f>
        <v>1.9699284117762961E-7</v>
      </c>
      <c r="Q321" s="14">
        <f>dt*gamma*(H321+K321)</f>
        <v>1.9202550838657005E-7</v>
      </c>
      <c r="R321" s="17">
        <f t="shared" si="37"/>
        <v>1</v>
      </c>
      <c r="S321" s="17">
        <f>(H321-H320)/dt</f>
        <v>-1.5658605945280968E-7</v>
      </c>
    </row>
    <row r="322" spans="2:19" x14ac:dyDescent="0.25">
      <c r="B322">
        <f t="shared" si="39"/>
        <v>290</v>
      </c>
      <c r="C322" s="31">
        <f t="shared" ref="C322:C373" si="40">C321+(1/6)*(D321+2*E321+2*F321+G321)</f>
        <v>9.3853066047960759E-2</v>
      </c>
      <c r="D322" s="1">
        <f>-dt*beta*C322*H322</f>
        <v>-4.6858214039795365E-8</v>
      </c>
      <c r="E322" s="1">
        <f>-dt*beta*((C322+D322/2))*(H322+I322/2)</f>
        <v>-4.5677403714027942E-8</v>
      </c>
      <c r="F322" s="1">
        <f>-dt*beta*(C322+E322/2)*(H322+J322/2)</f>
        <v>-4.5707159326876931E-8</v>
      </c>
      <c r="G322" s="14">
        <f>-dt*beta*(C322+F322)*(H322+K322)</f>
        <v>-4.455460553220129E-8</v>
      </c>
      <c r="H322" s="24">
        <f t="shared" ref="H322:H373" si="41">H321+(1/6)*(I321+2*J321+2*K321+L321)</f>
        <v>2.880415756385004E-6</v>
      </c>
      <c r="I322" s="1">
        <f t="shared" si="35"/>
        <v>-1.4516950305253822E-7</v>
      </c>
      <c r="J322" s="1">
        <f>-E322-dt*gamma*(H322+I322/2)</f>
        <v>-1.4151132994322106E-7</v>
      </c>
      <c r="K322" s="1">
        <f>-F322-dt*gamma*(H322+J322/2)</f>
        <v>-1.4160351343401596E-7</v>
      </c>
      <c r="L322" s="14">
        <f t="shared" si="36"/>
        <v>-1.3803287733119791E-7</v>
      </c>
      <c r="M322" s="27">
        <f t="shared" si="38"/>
        <v>0.90614405353628302</v>
      </c>
      <c r="N322" s="1">
        <f>dt*gamma*H322</f>
        <v>1.9202771709233359E-7</v>
      </c>
      <c r="O322" s="1">
        <f>dt*gamma*(H322+I322/2)</f>
        <v>1.87188733657249E-7</v>
      </c>
      <c r="P322" s="1">
        <f>dt*gamma*(H322+J322/2)</f>
        <v>1.8731067276089288E-7</v>
      </c>
      <c r="Q322" s="14">
        <f>dt*gamma*(H322+K322)</f>
        <v>1.8258748286339921E-7</v>
      </c>
      <c r="R322" s="17">
        <f t="shared" si="37"/>
        <v>1.0000000000000002</v>
      </c>
      <c r="S322" s="17">
        <f>(H322-H321)/dt</f>
        <v>-1.488899047299592E-7</v>
      </c>
    </row>
    <row r="323" spans="2:19" x14ac:dyDescent="0.25">
      <c r="B323">
        <f t="shared" si="39"/>
        <v>291</v>
      </c>
      <c r="C323" s="31">
        <f t="shared" si="40"/>
        <v>9.3853020350969818E-2</v>
      </c>
      <c r="D323" s="1">
        <f>-dt*beta*C323*H323</f>
        <v>-4.4555118011029787E-8</v>
      </c>
      <c r="E323" s="1">
        <f>-dt*beta*((C323+D323/2))*(H323+I323/2)</f>
        <v>-4.3432345242388247E-8</v>
      </c>
      <c r="F323" s="1">
        <f>-dt*beta*(C323+E323/2)*(H323+J323/2)</f>
        <v>-4.3460638357599263E-8</v>
      </c>
      <c r="G323" s="14">
        <f>-dt*beta*(C323+F323)*(H323+K323)</f>
        <v>-4.2364733276095498E-8</v>
      </c>
      <c r="H323" s="24">
        <f t="shared" si="41"/>
        <v>2.7388437451953022E-6</v>
      </c>
      <c r="I323" s="1">
        <f t="shared" si="35"/>
        <v>-1.3803446500199034E-7</v>
      </c>
      <c r="J323" s="1">
        <f>-E323-dt*gamma*(H323+I323/2)</f>
        <v>-1.3455608893723222E-7</v>
      </c>
      <c r="K323" s="1">
        <f>-F323-dt*gamma*(H323+J323/2)</f>
        <v>-1.3464374169084649E-7</v>
      </c>
      <c r="L323" s="14">
        <f t="shared" si="36"/>
        <v>-1.3124860029086819E-7</v>
      </c>
      <c r="M323" s="27">
        <f t="shared" si="38"/>
        <v>0.90614424080528511</v>
      </c>
      <c r="N323" s="1">
        <f>dt*gamma*H323</f>
        <v>1.8258958301302013E-7</v>
      </c>
      <c r="O323" s="1">
        <f>dt*gamma*(H323+I323/2)</f>
        <v>1.7798843417962046E-7</v>
      </c>
      <c r="P323" s="1">
        <f>dt*gamma*(H323+J323/2)</f>
        <v>1.7810438004844575E-7</v>
      </c>
      <c r="Q323" s="14">
        <f>dt*gamma*(H323+K323)</f>
        <v>1.736133335669637E-7</v>
      </c>
      <c r="R323" s="17">
        <f t="shared" si="37"/>
        <v>1.0000000000000002</v>
      </c>
      <c r="S323" s="17">
        <f>(H323-H322)/dt</f>
        <v>-1.4157201118970177E-7</v>
      </c>
    </row>
    <row r="324" spans="2:19" x14ac:dyDescent="0.25">
      <c r="B324">
        <f t="shared" si="39"/>
        <v>292</v>
      </c>
      <c r="C324" s="31">
        <f t="shared" si="40"/>
        <v>9.3852976900000065E-2</v>
      </c>
      <c r="D324" s="1">
        <f>-dt*beta*C324*H324</f>
        <v>-4.2365220566523475E-8</v>
      </c>
      <c r="E324" s="1">
        <f>-dt*beta*((C324+D324/2))*(H324+I324/2)</f>
        <v>-4.1297632739254548E-8</v>
      </c>
      <c r="F324" s="1">
        <f>-dt*beta*(C324+E324/2)*(H324+J324/2)</f>
        <v>-4.1324535239471509E-8</v>
      </c>
      <c r="G324" s="14">
        <f>-dt*beta*(C324+F324)*(H324+K324)</f>
        <v>-4.0282494520462553E-8</v>
      </c>
      <c r="H324" s="24">
        <f t="shared" si="41"/>
        <v>2.6042299574371331E-6</v>
      </c>
      <c r="I324" s="1">
        <f t="shared" si="35"/>
        <v>-1.3125010992928539E-7</v>
      </c>
      <c r="J324" s="1">
        <f>-E324-dt*gamma*(H324+I324/2)</f>
        <v>-1.279426940922448E-7</v>
      </c>
      <c r="K324" s="1">
        <f>-F324-dt*gamma*(H324+J324/2)</f>
        <v>-1.2802603878659589E-7</v>
      </c>
      <c r="L324" s="14">
        <f t="shared" si="36"/>
        <v>-1.247977667229066E-7</v>
      </c>
      <c r="M324" s="27">
        <f t="shared" si="38"/>
        <v>0.9061444188700426</v>
      </c>
      <c r="N324" s="1">
        <f>dt*gamma*H324</f>
        <v>1.7361533049580887E-7</v>
      </c>
      <c r="O324" s="1">
        <f>dt*gamma*(H324+I324/2)</f>
        <v>1.6924032683149936E-7</v>
      </c>
      <c r="P324" s="1">
        <f>dt*gamma*(H324+J324/2)</f>
        <v>1.6935057402606739E-7</v>
      </c>
      <c r="Q324" s="14">
        <f>dt*gamma*(H324+K324)</f>
        <v>1.6508026124336915E-7</v>
      </c>
      <c r="R324" s="17">
        <f t="shared" si="37"/>
        <v>1</v>
      </c>
      <c r="S324" s="17">
        <f>(H324-H323)/dt</f>
        <v>-1.3461378775816912E-7</v>
      </c>
    </row>
    <row r="325" spans="2:19" x14ac:dyDescent="0.25">
      <c r="B325">
        <f t="shared" si="39"/>
        <v>293</v>
      </c>
      <c r="C325" s="31">
        <f t="shared" si="40"/>
        <v>9.3852935584658223E-2</v>
      </c>
      <c r="D325" s="1">
        <f>-dt*beta*C325*H325</f>
        <v>-4.0282957860506151E-8</v>
      </c>
      <c r="E325" s="1">
        <f>-dt*beta*((C325+D325/2))*(H325+I325/2)</f>
        <v>-3.9267842571608724E-8</v>
      </c>
      <c r="F325" s="1">
        <f>-dt*beta*(C325+E325/2)*(H325+J325/2)</f>
        <v>-3.929342280635895E-8</v>
      </c>
      <c r="G325" s="14">
        <f>-dt*beta*(C325+F325)*(H325+K325)</f>
        <v>-3.8302598956365981E-8</v>
      </c>
      <c r="H325" s="24">
        <f t="shared" si="41"/>
        <v>2.4762324003688209E-6</v>
      </c>
      <c r="I325" s="1">
        <f t="shared" si="35"/>
        <v>-1.247992021640819E-7</v>
      </c>
      <c r="J325" s="1">
        <f>-E325-dt*gamma*(H325+I325/2)</f>
        <v>-1.2165434404750993E-7</v>
      </c>
      <c r="K325" s="1">
        <f>-F325-dt*gamma*(H325+J325/2)</f>
        <v>-1.2173359241664545E-7</v>
      </c>
      <c r="L325" s="14">
        <f t="shared" si="36"/>
        <v>-1.1866398824044574E-7</v>
      </c>
      <c r="M325" s="27">
        <f t="shared" si="38"/>
        <v>0.90614458818294152</v>
      </c>
      <c r="N325" s="1">
        <f>dt*gamma*H325</f>
        <v>1.6508216002458806E-7</v>
      </c>
      <c r="O325" s="1">
        <f>dt*gamma*(H325+I325/2)</f>
        <v>1.6092218661911867E-7</v>
      </c>
      <c r="P325" s="1">
        <f>dt*gamma*(H325+J325/2)</f>
        <v>1.610270152230044E-7</v>
      </c>
      <c r="Q325" s="14">
        <f>dt*gamma*(H325+K325)</f>
        <v>1.5696658719681172E-7</v>
      </c>
      <c r="R325" s="17">
        <f t="shared" si="37"/>
        <v>1</v>
      </c>
      <c r="S325" s="17">
        <f>(H325-H324)/dt</f>
        <v>-1.2799755706831216E-7</v>
      </c>
    </row>
    <row r="326" spans="2:19" x14ac:dyDescent="0.25">
      <c r="B326">
        <f t="shared" si="39"/>
        <v>294</v>
      </c>
      <c r="C326" s="31">
        <f t="shared" si="40"/>
        <v>9.3852896299976965E-2</v>
      </c>
      <c r="D326" s="1">
        <f>-dt*beta*C326*H326</f>
        <v>-3.8303039523192278E-8</v>
      </c>
      <c r="E326" s="1">
        <f>-dt*beta*((C326+D326/2))*(H326+I326/2)</f>
        <v>-3.733781769031974E-8</v>
      </c>
      <c r="F326" s="1">
        <f>-dt*beta*(C326+E326/2)*(H326+J326/2)</f>
        <v>-3.736214064967466E-8</v>
      </c>
      <c r="G326" s="14">
        <f>-dt*beta*(C326+F326)*(H326+K326)</f>
        <v>-3.642001630527607E-8</v>
      </c>
      <c r="H326" s="24">
        <f t="shared" si="41"/>
        <v>2.354525889813348E-6</v>
      </c>
      <c r="I326" s="1">
        <f t="shared" si="35"/>
        <v>-1.1866535313103094E-7</v>
      </c>
      <c r="J326" s="1">
        <f>-E326-dt*gamma*(H326+I326/2)</f>
        <v>-1.1567506319286908E-7</v>
      </c>
      <c r="K326" s="1">
        <f>-F326-dt*gamma*(H326+J326/2)</f>
        <v>-1.1575041656478623E-7</v>
      </c>
      <c r="L326" s="14">
        <f t="shared" si="36"/>
        <v>-1.128316819112947E-7</v>
      </c>
      <c r="M326" s="27">
        <f t="shared" si="38"/>
        <v>0.90614474917413335</v>
      </c>
      <c r="N326" s="1">
        <f>dt*gamma*H326</f>
        <v>1.5696839265422321E-7</v>
      </c>
      <c r="O326" s="1">
        <f>dt*gamma*(H326+I326/2)</f>
        <v>1.5301288088318882E-7</v>
      </c>
      <c r="P326" s="1">
        <f>dt*gamma*(H326+J326/2)</f>
        <v>1.5311255721446089E-7</v>
      </c>
      <c r="Q326" s="14">
        <f>dt*gamma*(H326+K326)</f>
        <v>1.4925169821657077E-7</v>
      </c>
      <c r="R326" s="17">
        <f t="shared" si="37"/>
        <v>1.0000000000000002</v>
      </c>
      <c r="S326" s="17">
        <f>(H326-H325)/dt</f>
        <v>-1.2170651055547292E-7</v>
      </c>
    </row>
    <row r="327" spans="2:19" x14ac:dyDescent="0.25">
      <c r="B327">
        <f t="shared" si="39"/>
        <v>295</v>
      </c>
      <c r="C327" s="31">
        <f t="shared" si="40"/>
        <v>9.3852858946148213E-2</v>
      </c>
      <c r="D327" s="1">
        <f>-dt*beta*C327*H327</f>
        <v>-3.6420435218193835E-8</v>
      </c>
      <c r="E327" s="1">
        <f>-dt*beta*((C327+D327/2))*(H327+I327/2)</f>
        <v>-3.5502654526364391E-8</v>
      </c>
      <c r="F327" s="1">
        <f>-dt*beta*(C327+E327/2)*(H327+J327/2)</f>
        <v>-3.5525782006064213E-8</v>
      </c>
      <c r="G327" s="14">
        <f>-dt*beta*(C327+F327)*(H327+K327)</f>
        <v>-3.4629963537451992E-8</v>
      </c>
      <c r="H327" s="24">
        <f t="shared" si="41"/>
        <v>2.238801224053742E-6</v>
      </c>
      <c r="I327" s="1">
        <f t="shared" si="35"/>
        <v>-1.128329797187223E-7</v>
      </c>
      <c r="J327" s="1">
        <f>-E327-dt*gamma*(H327+I327/2)</f>
        <v>-1.0998966108659433E-7</v>
      </c>
      <c r="K327" s="1">
        <f>-F327-dt*gamma*(H327+J327/2)</f>
        <v>-1.1006131089463212E-7</v>
      </c>
      <c r="L327" s="14">
        <f t="shared" si="36"/>
        <v>-1.0728603067315532E-7</v>
      </c>
      <c r="M327" s="27">
        <f t="shared" si="38"/>
        <v>0.90614490225262789</v>
      </c>
      <c r="N327" s="1">
        <f>dt*gamma*H327</f>
        <v>1.4925341493691613E-7</v>
      </c>
      <c r="O327" s="1">
        <f>dt*gamma*(H327+I327/2)</f>
        <v>1.4549231561295872E-7</v>
      </c>
      <c r="P327" s="1">
        <f>dt*gamma*(H327+J327/2)</f>
        <v>1.4558709290069633E-7</v>
      </c>
      <c r="Q327" s="14">
        <f>dt*gamma*(H327+K327)</f>
        <v>1.4191599421060732E-7</v>
      </c>
      <c r="R327" s="17">
        <f t="shared" si="37"/>
        <v>1.0000000000000002</v>
      </c>
      <c r="S327" s="17">
        <f>(H327-H326)/dt</f>
        <v>-1.1572466575960603E-7</v>
      </c>
    </row>
    <row r="328" spans="2:19" x14ac:dyDescent="0.25">
      <c r="B328">
        <f t="shared" si="39"/>
        <v>296</v>
      </c>
      <c r="C328" s="31">
        <f t="shared" si="40"/>
        <v>9.3852823428269574E-2</v>
      </c>
      <c r="D328" s="1">
        <f>-dt*beta*C328*H328</f>
        <v>-3.4630361860755476E-8</v>
      </c>
      <c r="E328" s="1">
        <f>-dt*beta*((C328+D328/2))*(H328+I328/2)</f>
        <v>-3.375769053121223E-8</v>
      </c>
      <c r="F328" s="1">
        <f>-dt*beta*(C328+E328/2)*(H328+J328/2)</f>
        <v>-3.3779681289673915E-8</v>
      </c>
      <c r="G328" s="14">
        <f>-dt*beta*(C328+F328)*(H328+K328)</f>
        <v>-3.2927892718648111E-8</v>
      </c>
      <c r="H328" s="24">
        <f t="shared" si="41"/>
        <v>2.1287643983280204E-6</v>
      </c>
      <c r="I328" s="1">
        <f t="shared" si="35"/>
        <v>-1.0728726469444588E-7</v>
      </c>
      <c r="J328" s="1">
        <f>-E328-dt*gamma*(H328+I328/2)</f>
        <v>-1.0458369386750759E-7</v>
      </c>
      <c r="K328" s="1">
        <f>-F328-dt*gamma*(H328+J328/2)</f>
        <v>-1.0465182213661053E-7</v>
      </c>
      <c r="L328" s="14">
        <f t="shared" si="36"/>
        <v>-1.0201294569411254E-7</v>
      </c>
      <c r="M328" s="27">
        <f t="shared" si="38"/>
        <v>0.90614504780733229</v>
      </c>
      <c r="N328" s="1">
        <f>dt*gamma*H328</f>
        <v>1.4191762655520136E-7</v>
      </c>
      <c r="O328" s="1">
        <f>dt*gamma*(H328+I328/2)</f>
        <v>1.3834138439871982E-7</v>
      </c>
      <c r="P328" s="1">
        <f>dt*gamma*(H328+J328/2)</f>
        <v>1.3843150342628445E-7</v>
      </c>
      <c r="Q328" s="14">
        <f>dt*gamma*(H328+K328)</f>
        <v>1.3494083841276065E-7</v>
      </c>
      <c r="R328" s="17">
        <f t="shared" si="37"/>
        <v>1.0000000000000002</v>
      </c>
      <c r="S328" s="17">
        <f>(H328-H327)/dt</f>
        <v>-1.100368257257216E-7</v>
      </c>
    </row>
    <row r="329" spans="2:19" x14ac:dyDescent="0.25">
      <c r="B329">
        <f t="shared" si="39"/>
        <v>297</v>
      </c>
      <c r="C329" s="31">
        <f t="shared" si="40"/>
        <v>9.3852789656103205E-2</v>
      </c>
      <c r="D329" s="1">
        <f>-dt*beta*C329*H329</f>
        <v>-3.2928271464321067E-8</v>
      </c>
      <c r="E329" s="1">
        <f>-dt*beta*((C329+D329/2))*(H329+I329/2)</f>
        <v>-3.2098492329702842E-8</v>
      </c>
      <c r="F329" s="1">
        <f>-dt*beta*(C329+E329/2)*(H329+J329/2)</f>
        <v>-3.2119402237310528E-8</v>
      </c>
      <c r="G329" s="14">
        <f>-dt*beta*(C329+F329)*(H329+K329)</f>
        <v>-3.130947945425208E-8</v>
      </c>
      <c r="H329" s="24">
        <f t="shared" si="41"/>
        <v>2.0241358579285545E-6</v>
      </c>
      <c r="I329" s="1">
        <f t="shared" si="35"/>
        <v>-1.0201411906424923E-7</v>
      </c>
      <c r="J329" s="1">
        <f>-E329-dt*gamma*(H329+I329/2)</f>
        <v>-9.944342756339249E-8</v>
      </c>
      <c r="K329" s="1">
        <f>-F329-dt*gamma*(H329+J329/2)</f>
        <v>-9.9508207372480042E-8</v>
      </c>
      <c r="L329" s="14">
        <f t="shared" si="36"/>
        <v>-9.6999030582819545E-8</v>
      </c>
      <c r="M329" s="27">
        <f t="shared" si="38"/>
        <v>0.90614518620803908</v>
      </c>
      <c r="N329" s="1">
        <f>dt*gamma*H329</f>
        <v>1.3494239052857029E-7</v>
      </c>
      <c r="O329" s="1">
        <f>dt*gamma*(H329+I329/2)</f>
        <v>1.3154191989309534E-7</v>
      </c>
      <c r="P329" s="1">
        <f>dt*gamma*(H329+J329/2)</f>
        <v>1.3162760960979056E-7</v>
      </c>
      <c r="Q329" s="14">
        <f>dt*gamma*(H329+K329)</f>
        <v>1.2830851003707162E-7</v>
      </c>
      <c r="R329" s="17">
        <f t="shared" si="37"/>
        <v>1.0000000000000002</v>
      </c>
      <c r="S329" s="17">
        <f>(H329-H328)/dt</f>
        <v>-1.0462854039946582E-7</v>
      </c>
    </row>
    <row r="330" spans="2:19" x14ac:dyDescent="0.25">
      <c r="B330">
        <f t="shared" si="39"/>
        <v>298</v>
      </c>
      <c r="C330" s="31">
        <f t="shared" si="40"/>
        <v>9.3852757543846532E-2</v>
      </c>
      <c r="D330" s="1">
        <f>-dt*beta*C330*H330</f>
        <v>-3.1309839584538852E-8</v>
      </c>
      <c r="E330" s="1">
        <f>-dt*beta*((C330+D330/2))*(H330+I330/2)</f>
        <v>-3.0520844455301771E-8</v>
      </c>
      <c r="F330" s="1">
        <f>-dt*beta*(C330+E330/2)*(H330+J330/2)</f>
        <v>-3.0540726636359039E-8</v>
      </c>
      <c r="G330" s="14">
        <f>-dt*beta*(C330+F330)*(H330+K330)</f>
        <v>-2.9770611901481506E-8</v>
      </c>
      <c r="H330" s="24">
        <f t="shared" si="41"/>
        <v>1.9246497880087523E-6</v>
      </c>
      <c r="I330" s="1">
        <f t="shared" si="35"/>
        <v>-9.700014628271131E-8</v>
      </c>
      <c r="J330" s="1">
        <f>-E330-dt*gamma*(H330+I330/2)</f>
        <v>-9.4555803202524681E-8</v>
      </c>
      <c r="K330" s="1">
        <f>-F330-dt*gamma*(H330+J330/2)</f>
        <v>-9.4617399124140299E-8</v>
      </c>
      <c r="L330" s="14">
        <f t="shared" si="36"/>
        <v>-9.2231547357492624E-8</v>
      </c>
      <c r="M330" s="27">
        <f t="shared" si="38"/>
        <v>0.90614531780636565</v>
      </c>
      <c r="N330" s="1">
        <f>dt*gamma*H330</f>
        <v>1.2830998586725016E-7</v>
      </c>
      <c r="O330" s="1">
        <f>dt*gamma*(H330+I330/2)</f>
        <v>1.2507664765782645E-7</v>
      </c>
      <c r="P330" s="1">
        <f>dt*gamma*(H330+J330/2)</f>
        <v>1.2515812576049934E-7</v>
      </c>
      <c r="Q330" s="14">
        <f>dt*gamma*(H330+K330)</f>
        <v>1.2200215925897413E-7</v>
      </c>
      <c r="R330" s="17">
        <f t="shared" si="37"/>
        <v>1.0000000000000002</v>
      </c>
      <c r="S330" s="17">
        <f>(H330-H329)/dt</f>
        <v>-9.9486069919802217E-8</v>
      </c>
    </row>
    <row r="331" spans="2:19" x14ac:dyDescent="0.25">
      <c r="B331">
        <f t="shared" si="39"/>
        <v>299</v>
      </c>
      <c r="C331" s="31">
        <f t="shared" si="40"/>
        <v>9.3852727009914261E-2</v>
      </c>
      <c r="D331" s="1">
        <f>-dt*beta*C331*H331</f>
        <v>-2.9770954331331761E-8</v>
      </c>
      <c r="E331" s="1">
        <f>-dt*beta*((C331+D331/2))*(H331+I331/2)</f>
        <v>-2.9020738639102288E-8</v>
      </c>
      <c r="F331" s="1">
        <f>-dt*beta*(C331+E331/2)*(H331+J331/2)</f>
        <v>-2.9039643606806899E-8</v>
      </c>
      <c r="G331" s="14">
        <f>-dt*beta*(C331+F331)*(H331+K331)</f>
        <v>-2.8307380321710808E-8</v>
      </c>
      <c r="H331" s="24">
        <f t="shared" si="41"/>
        <v>1.8300534382931633E-6</v>
      </c>
      <c r="I331" s="1">
        <f t="shared" si="35"/>
        <v>-9.2232608221545792E-8</v>
      </c>
      <c r="J331" s="1">
        <f>-E331-dt*gamma*(H331+I331/2)</f>
        <v>-8.9908403639723731E-8</v>
      </c>
      <c r="K331" s="1">
        <f>-F331-dt*gamma*(H331+J331/2)</f>
        <v>-8.9966972158079858E-8</v>
      </c>
      <c r="L331" s="14">
        <f t="shared" si="36"/>
        <v>-8.7698384087294751E-8</v>
      </c>
      <c r="M331" s="27">
        <f t="shared" si="38"/>
        <v>0.90614544293664767</v>
      </c>
      <c r="N331" s="1">
        <f>dt*gamma*H331</f>
        <v>1.2200356255287755E-7</v>
      </c>
      <c r="O331" s="1">
        <f>dt*gamma*(H331+I331/2)</f>
        <v>1.1892914227882602E-7</v>
      </c>
      <c r="P331" s="1">
        <f>dt*gamma*(H331+J331/2)</f>
        <v>1.1900661576488676E-7</v>
      </c>
      <c r="Q331" s="14">
        <f>dt*gamma*(H331+K331)</f>
        <v>1.1600576440900556E-7</v>
      </c>
      <c r="R331" s="17">
        <f t="shared" si="37"/>
        <v>1.0000000000000002</v>
      </c>
      <c r="S331" s="17">
        <f>(H331-H330)/dt</f>
        <v>-9.4596349715589002E-8</v>
      </c>
    </row>
    <row r="332" spans="2:19" x14ac:dyDescent="0.25">
      <c r="B332">
        <f t="shared" si="39"/>
        <v>300</v>
      </c>
      <c r="C332" s="31">
        <f t="shared" si="40"/>
        <v>9.385269797673107E-2</v>
      </c>
      <c r="D332" s="1">
        <f>-dt*beta*C332*H332</f>
        <v>-2.8307705921104119E-8</v>
      </c>
      <c r="E332" s="1">
        <f>-dt*beta*((C332+D332/2))*(H332+I332/2)</f>
        <v>-2.7594363625348383E-8</v>
      </c>
      <c r="F332" s="1">
        <f>-dt*beta*(C332+E332/2)*(H332+J332/2)</f>
        <v>-2.7612339410132567E-8</v>
      </c>
      <c r="G332" s="14">
        <f>-dt*beta*(C332+F332)*(H332+K332)</f>
        <v>-2.6916067146373139E-8</v>
      </c>
      <c r="H332" s="24">
        <f t="shared" si="41"/>
        <v>1.7401064809757554E-6</v>
      </c>
      <c r="I332" s="1">
        <f t="shared" si="35"/>
        <v>-8.7699392810612902E-8</v>
      </c>
      <c r="J332" s="1">
        <f>-E332-dt*gamma*(H332+I332/2)</f>
        <v>-8.548942201268154E-8</v>
      </c>
      <c r="K332" s="1">
        <f>-F332-dt*gamma*(H332+J332/2)</f>
        <v>-8.5545111921161732E-8</v>
      </c>
      <c r="L332" s="14">
        <f t="shared" si="36"/>
        <v>-8.3388024123933096E-8</v>
      </c>
      <c r="M332" s="27">
        <f t="shared" si="38"/>
        <v>0.90614556191678819</v>
      </c>
      <c r="N332" s="1">
        <f>dt*gamma*H332</f>
        <v>1.1600709873171702E-7</v>
      </c>
      <c r="O332" s="1">
        <f>dt*gamma*(H332+I332/2)</f>
        <v>1.1308378563802992E-7</v>
      </c>
      <c r="P332" s="1">
        <f>dt*gamma*(H332+J332/2)</f>
        <v>1.131574513312943E-7</v>
      </c>
      <c r="Q332" s="14">
        <f>dt*gamma*(H332+K332)</f>
        <v>1.1030409127030623E-7</v>
      </c>
      <c r="R332" s="17">
        <f t="shared" si="37"/>
        <v>1.0000000000000002</v>
      </c>
      <c r="S332" s="17">
        <f>(H332-H331)/dt</f>
        <v>-8.9946957317407976E-8</v>
      </c>
    </row>
    <row r="333" spans="2:19" x14ac:dyDescent="0.25">
      <c r="B333">
        <f t="shared" si="39"/>
        <v>301</v>
      </c>
      <c r="C333" s="31">
        <f t="shared" si="40"/>
        <v>9.3852670370534547E-2</v>
      </c>
      <c r="D333" s="1">
        <f>-dt*beta*C333*H333</f>
        <v>-2.691637674252928E-8</v>
      </c>
      <c r="E333" s="1">
        <f>-dt*beta*((C333+D333/2))*(H333+I333/2)</f>
        <v>-2.623809548759319E-8</v>
      </c>
      <c r="F333" s="1">
        <f>-dt*beta*(C333+E333/2)*(H333+J333/2)</f>
        <v>-2.6255187759155588E-8</v>
      </c>
      <c r="G333" s="14">
        <f>-dt*beta*(C333+F333)*(H333+K333)</f>
        <v>-2.5593137531188298E-8</v>
      </c>
      <c r="H333" s="24">
        <f t="shared" si="41"/>
        <v>1.6545804001753833E-6</v>
      </c>
      <c r="I333" s="1">
        <f t="shared" si="35"/>
        <v>-8.3388983269162941E-8</v>
      </c>
      <c r="J333" s="1">
        <f>-E333-dt*gamma*(H333+I333/2)</f>
        <v>-8.128763174846026E-8</v>
      </c>
      <c r="K333" s="1">
        <f>-F333-dt*gamma*(H333+J333/2)</f>
        <v>-8.1340584527587944E-8</v>
      </c>
      <c r="L333" s="14">
        <f t="shared" si="36"/>
        <v>-7.9289516845331386E-8</v>
      </c>
      <c r="M333" s="27">
        <f t="shared" si="38"/>
        <v>0.90614567504906551</v>
      </c>
      <c r="N333" s="1">
        <f>dt*gamma*H333</f>
        <v>1.1030536001169222E-7</v>
      </c>
      <c r="O333" s="1">
        <f>dt*gamma*(H333+I333/2)</f>
        <v>1.0752572723605345E-7</v>
      </c>
      <c r="P333" s="1">
        <f>dt*gamma*(H333+J333/2)</f>
        <v>1.0759577228674354E-7</v>
      </c>
      <c r="Q333" s="14">
        <f>dt*gamma*(H333+K333)</f>
        <v>1.0488265437651969E-7</v>
      </c>
      <c r="R333" s="17">
        <f t="shared" si="37"/>
        <v>1.0000000000000002</v>
      </c>
      <c r="S333" s="17">
        <f>(H333-H332)/dt</f>
        <v>-8.552608080037204E-8</v>
      </c>
    </row>
    <row r="334" spans="2:19" x14ac:dyDescent="0.25">
      <c r="B334">
        <f t="shared" si="39"/>
        <v>302</v>
      </c>
      <c r="C334" s="31">
        <f t="shared" si="40"/>
        <v>9.3852644121187753E-2</v>
      </c>
      <c r="D334" s="1">
        <f>-dt*beta*C334*H334</f>
        <v>-2.5593431910668926E-8</v>
      </c>
      <c r="E334" s="1">
        <f>-dt*beta*((C334+D334/2))*(H334+I334/2)</f>
        <v>-2.494848842088007E-8</v>
      </c>
      <c r="F334" s="1">
        <f>-dt*beta*(C334+E334/2)*(H334+J334/2)</f>
        <v>-2.4964740604219404E-8</v>
      </c>
      <c r="G334" s="14">
        <f>-dt*beta*(C334+F334)*(H334+K334)</f>
        <v>-2.4335230374709121E-8</v>
      </c>
      <c r="H334" s="24">
        <f t="shared" si="41"/>
        <v>1.5732579113976182E-6</v>
      </c>
      <c r="I334" s="1">
        <f t="shared" si="35"/>
        <v>-7.9290428849172283E-8</v>
      </c>
      <c r="J334" s="1">
        <f>-E334-dt*gamma*(H334+I334/2)</f>
        <v>-7.7292358043988727E-8</v>
      </c>
      <c r="K334" s="1">
        <f>-F334-dt*gamma*(H334+J334/2)</f>
        <v>-7.7342708220822184E-8</v>
      </c>
      <c r="L334" s="14">
        <f t="shared" si="36"/>
        <v>-7.5392449837077271E-8</v>
      </c>
      <c r="M334" s="27">
        <f t="shared" si="38"/>
        <v>0.90614578262090106</v>
      </c>
      <c r="N334" s="1">
        <f>dt*gamma*H334</f>
        <v>1.0488386075984121E-7</v>
      </c>
      <c r="O334" s="1">
        <f>dt*gamma*(H334+I334/2)</f>
        <v>1.022408464648688E-7</v>
      </c>
      <c r="P334" s="1">
        <f>dt*gamma*(H334+J334/2)</f>
        <v>1.0230744882504159E-7</v>
      </c>
      <c r="Q334" s="14">
        <f>dt*gamma*(H334+K334)</f>
        <v>9.9727680211786396E-8</v>
      </c>
      <c r="R334" s="17">
        <f t="shared" si="37"/>
        <v>1.0000000000000002</v>
      </c>
      <c r="S334" s="17">
        <f>(H334-H333)/dt</f>
        <v>-8.1322488777765149E-8</v>
      </c>
    </row>
    <row r="335" spans="2:19" x14ac:dyDescent="0.25">
      <c r="B335">
        <f t="shared" si="39"/>
        <v>303</v>
      </c>
      <c r="C335" s="31">
        <f t="shared" si="40"/>
        <v>9.3852619162001036E-2</v>
      </c>
      <c r="D335" s="1">
        <f>-dt*beta*C335*H335</f>
        <v>-2.4335510285416145E-8</v>
      </c>
      <c r="E335" s="1">
        <f>-dt*beta*((C335+D335/2))*(H335+I335/2)</f>
        <v>-2.3722265986543926E-8</v>
      </c>
      <c r="F335" s="1">
        <f>-dt*beta*(C335+E335/2)*(H335+J335/2)</f>
        <v>-2.3737719372289275E-8</v>
      </c>
      <c r="G335" s="14">
        <f>-dt*beta*(C335+F335)*(H335+K335)</f>
        <v>-2.3139149778359583E-8</v>
      </c>
      <c r="H335" s="24">
        <f t="shared" si="41"/>
        <v>1.4959324095283062E-6</v>
      </c>
      <c r="I335" s="1">
        <f t="shared" si="35"/>
        <v>-7.539331701647093E-8</v>
      </c>
      <c r="J335" s="1">
        <f>-E335-dt*gamma*(H335+I335/2)</f>
        <v>-7.3493450748127451E-8</v>
      </c>
      <c r="K335" s="1">
        <f>-F335-dt*gamma*(H335+J335/2)</f>
        <v>-7.3541326237993548E-8</v>
      </c>
      <c r="L335" s="14">
        <f t="shared" si="36"/>
        <v>-7.1686922440994582E-8</v>
      </c>
      <c r="M335" s="27">
        <f t="shared" si="38"/>
        <v>0.90614588490558967</v>
      </c>
      <c r="N335" s="1">
        <f>dt*gamma*H335</f>
        <v>9.9728827301887082E-8</v>
      </c>
      <c r="O335" s="1">
        <f>dt*gamma*(H335+I335/2)</f>
        <v>9.7215716734671384E-8</v>
      </c>
      <c r="P335" s="1">
        <f>dt*gamma*(H335+J335/2)</f>
        <v>9.727904561028283E-8</v>
      </c>
      <c r="Q335" s="14">
        <f>dt*gamma*(H335+K335)</f>
        <v>9.4826072219354165E-8</v>
      </c>
      <c r="R335" s="17">
        <f t="shared" si="37"/>
        <v>1.0000000000000002</v>
      </c>
      <c r="S335" s="17">
        <f>(H335-H334)/dt</f>
        <v>-7.7325501869311982E-8</v>
      </c>
    </row>
    <row r="336" spans="2:19" x14ac:dyDescent="0.25">
      <c r="B336">
        <f t="shared" si="39"/>
        <v>304</v>
      </c>
      <c r="C336" s="31">
        <f t="shared" si="40"/>
        <v>9.3852595429562577E-2</v>
      </c>
      <c r="D336" s="1">
        <f>-dt*beta*C336*H336</f>
        <v>-2.3139415931435317E-8</v>
      </c>
      <c r="E336" s="1">
        <f>-dt*beta*((C336+D336/2))*(H336+I336/2)</f>
        <v>-2.2556312787381049E-8</v>
      </c>
      <c r="F336" s="1">
        <f>-dt*beta*(C336+E336/2)*(H336+J336/2)</f>
        <v>-2.2571006636699095E-8</v>
      </c>
      <c r="G336" s="14">
        <f>-dt*beta*(C336+F336)*(H336+K336)</f>
        <v>-2.2001856926260016E-8</v>
      </c>
      <c r="H336" s="24">
        <f t="shared" si="41"/>
        <v>1.4224074439566883E-6</v>
      </c>
      <c r="I336" s="1">
        <f t="shared" si="35"/>
        <v>-7.1687746999010568E-8</v>
      </c>
      <c r="J336" s="1">
        <f>-E336-dt*gamma*(H336+I336/2)</f>
        <v>-6.9881258576431158E-8</v>
      </c>
      <c r="K336" s="1">
        <f>-F336-dt*gamma*(H336+J336/2)</f>
        <v>-6.9926781007865748E-8</v>
      </c>
      <c r="L336" s="14">
        <f t="shared" si="36"/>
        <v>-6.8163520603661489E-8</v>
      </c>
      <c r="M336" s="27">
        <f t="shared" si="38"/>
        <v>0.90614598216299369</v>
      </c>
      <c r="N336" s="1">
        <f>dt*gamma*H336</f>
        <v>9.4827162930445878E-8</v>
      </c>
      <c r="O336" s="1">
        <f>dt*gamma*(H336+I336/2)</f>
        <v>9.2437571363812207E-8</v>
      </c>
      <c r="P336" s="1">
        <f>dt*gamma*(H336+J336/2)</f>
        <v>9.2497787644564842E-8</v>
      </c>
      <c r="Q336" s="14">
        <f>dt*gamma*(H336+K336)</f>
        <v>9.0165377529921498E-8</v>
      </c>
      <c r="R336" s="17">
        <f t="shared" si="37"/>
        <v>1.0000000000000002</v>
      </c>
      <c r="S336" s="17">
        <f>(H336-H335)/dt</f>
        <v>-7.3524965571617905E-8</v>
      </c>
    </row>
    <row r="337" spans="2:19" x14ac:dyDescent="0.25">
      <c r="B337">
        <f t="shared" si="39"/>
        <v>305</v>
      </c>
      <c r="C337" s="31">
        <f t="shared" si="40"/>
        <v>9.3852572863577288E-2</v>
      </c>
      <c r="D337" s="1">
        <f>-dt*beta*C337*H337</f>
        <v>-2.2002109997893921E-8</v>
      </c>
      <c r="E337" s="1">
        <f>-dt*beta*((C337+D337/2))*(H337+I337/2)</f>
        <v>-2.1447666552030123E-8</v>
      </c>
      <c r="F337" s="1">
        <f>-dt*beta*(C337+E337/2)*(H337+J337/2)</f>
        <v>-2.1461638196375891E-8</v>
      </c>
      <c r="G337" s="14">
        <f>-dt*beta*(C337+F337)*(H337+K337)</f>
        <v>-2.0920462364202478E-8</v>
      </c>
      <c r="H337" s="24">
        <f t="shared" si="41"/>
        <v>1.3524962194948107E-6</v>
      </c>
      <c r="I337" s="1">
        <f t="shared" si="35"/>
        <v>-6.8164304635093464E-8</v>
      </c>
      <c r="J337" s="1">
        <f>-E337-dt*gamma*(H337+I337/2)</f>
        <v>-6.6446604593120798E-8</v>
      </c>
      <c r="K337" s="1">
        <f>-F337-dt*gamma*(H337+J337/2)</f>
        <v>-6.6489889616840801E-8</v>
      </c>
      <c r="L337" s="14">
        <f t="shared" si="36"/>
        <v>-6.4813292960995526E-8</v>
      </c>
      <c r="M337" s="27">
        <f t="shared" si="38"/>
        <v>0.90614607464020347</v>
      </c>
      <c r="N337" s="1">
        <f>dt*gamma*H337</f>
        <v>9.0166414632987385E-8</v>
      </c>
      <c r="O337" s="1">
        <f>dt*gamma*(H337+I337/2)</f>
        <v>8.7894271145150924E-8</v>
      </c>
      <c r="P337" s="1">
        <f>dt*gamma*(H337+J337/2)</f>
        <v>8.7951527813216689E-8</v>
      </c>
      <c r="Q337" s="14">
        <f>dt*gamma*(H337+K337)</f>
        <v>8.5733755325198001E-8</v>
      </c>
      <c r="R337" s="17">
        <f t="shared" si="37"/>
        <v>1.0000000000000002</v>
      </c>
      <c r="S337" s="17">
        <f>(H337-H336)/dt</f>
        <v>-6.9911224461877552E-8</v>
      </c>
    </row>
    <row r="338" spans="2:19" x14ac:dyDescent="0.25">
      <c r="B338">
        <f t="shared" si="39"/>
        <v>306</v>
      </c>
      <c r="C338" s="31">
        <f t="shared" si="40"/>
        <v>9.3852551406713641E-2</v>
      </c>
      <c r="D338" s="1">
        <f>-dt*beta*C338*H338</f>
        <v>-2.0920702997349128E-8</v>
      </c>
      <c r="E338" s="1">
        <f>-dt*beta*((C338+D338/2))*(H338+I338/2)</f>
        <v>-2.0393510608447192E-8</v>
      </c>
      <c r="F338" s="1">
        <f>-dt*beta*(C338+E338/2)*(H338+J338/2)</f>
        <v>-2.0406795544411802E-8</v>
      </c>
      <c r="G338" s="14">
        <f>-dt*beta*(C338+F338)*(H338+K338)</f>
        <v>-1.9892218658153723E-8</v>
      </c>
      <c r="H338" s="24">
        <f t="shared" si="41"/>
        <v>1.2860211218254754E-6</v>
      </c>
      <c r="I338" s="1">
        <f t="shared" si="35"/>
        <v>-6.4814038457682559E-8</v>
      </c>
      <c r="J338" s="1">
        <f>-E338-dt*gamma*(H338+I338/2)</f>
        <v>-6.3180762897995093E-8</v>
      </c>
      <c r="K338" s="1">
        <f>-F338-dt*gamma*(H338+J338/2)</f>
        <v>-6.3221920480686734E-8</v>
      </c>
      <c r="L338" s="14">
        <f t="shared" si="36"/>
        <v>-6.1627728098165527E-8</v>
      </c>
      <c r="M338" s="27">
        <f t="shared" si="38"/>
        <v>0.90614616257216474</v>
      </c>
      <c r="N338" s="1">
        <f>dt*gamma*H338</f>
        <v>8.5734741455031691E-8</v>
      </c>
      <c r="O338" s="1">
        <f>dt*gamma*(H338+I338/2)</f>
        <v>8.3574273506442285E-8</v>
      </c>
      <c r="P338" s="1">
        <f>dt*gamma*(H338+J338/2)</f>
        <v>8.3628716025098529E-8</v>
      </c>
      <c r="Q338" s="14">
        <f>dt*gamma*(H338+K338)</f>
        <v>8.1519946756319246E-8</v>
      </c>
      <c r="R338" s="17">
        <f t="shared" si="37"/>
        <v>1.0000000000000002</v>
      </c>
      <c r="S338" s="17">
        <f>(H338-H337)/dt</f>
        <v>-6.6475097669335281E-8</v>
      </c>
    </row>
    <row r="339" spans="2:19" x14ac:dyDescent="0.25">
      <c r="B339">
        <f t="shared" si="39"/>
        <v>307</v>
      </c>
      <c r="C339" s="31">
        <f t="shared" si="40"/>
        <v>9.3852531004457979E-2</v>
      </c>
      <c r="D339" s="1">
        <f>-dt*beta*C339*H339</f>
        <v>-1.9892447464166327E-8</v>
      </c>
      <c r="E339" s="1">
        <f>-dt*beta*((C339+D339/2))*(H339+I339/2)</f>
        <v>-1.9391166727346703E-8</v>
      </c>
      <c r="F339" s="1">
        <f>-dt*beta*(C339+E339/2)*(H339+J339/2)</f>
        <v>-1.9403798706843126E-8</v>
      </c>
      <c r="G339" s="14">
        <f>-dt*beta*(C339+F339)*(H339+K339)</f>
        <v>-1.8914513413628351E-8</v>
      </c>
      <c r="H339" s="24">
        <f t="shared" si="41"/>
        <v>1.2228132662732736E-6</v>
      </c>
      <c r="I339" s="1">
        <f t="shared" si="35"/>
        <v>-6.1628436954051915E-8</v>
      </c>
      <c r="J339" s="1">
        <f>-E339-dt*gamma*(H339+I339/2)</f>
        <v>-6.0075436459069802E-8</v>
      </c>
      <c r="K339" s="1">
        <f>-F339-dt*gamma*(H339+J339/2)</f>
        <v>-6.0114571162739446E-8</v>
      </c>
      <c r="L339" s="14">
        <f t="shared" si="36"/>
        <v>-5.8598732927073929E-8</v>
      </c>
      <c r="M339" s="27">
        <f t="shared" si="38"/>
        <v>0.90614624618227591</v>
      </c>
      <c r="N339" s="1">
        <f>dt*gamma*H339</f>
        <v>8.1520884418218238E-8</v>
      </c>
      <c r="O339" s="1">
        <f>dt*gamma*(H339+I339/2)</f>
        <v>7.9466603186416502E-8</v>
      </c>
      <c r="P339" s="1">
        <f>dt*gamma*(H339+J339/2)</f>
        <v>7.9518369869582579E-8</v>
      </c>
      <c r="Q339" s="14">
        <f>dt*gamma*(H339+K339)</f>
        <v>7.751324634070228E-8</v>
      </c>
      <c r="R339" s="17">
        <f t="shared" si="37"/>
        <v>1.0000000000000002</v>
      </c>
      <c r="S339" s="17">
        <f>(H339-H338)/dt</f>
        <v>-6.3207855552201844E-8</v>
      </c>
    </row>
    <row r="340" spans="2:19" x14ac:dyDescent="0.25">
      <c r="B340">
        <f t="shared" si="39"/>
        <v>308</v>
      </c>
      <c r="C340" s="31">
        <f t="shared" si="40"/>
        <v>9.3852511604976027E-2</v>
      </c>
      <c r="D340" s="1">
        <f>-dt*beta*C340*H340</f>
        <v>-1.8914730973811936E-8</v>
      </c>
      <c r="E340" s="1">
        <f>-dt*beta*((C340+D340/2))*(H340+I340/2)</f>
        <v>-1.8438088317421214E-8</v>
      </c>
      <c r="F340" s="1">
        <f>-dt*beta*(C340+E340/2)*(H340+J340/2)</f>
        <v>-1.8450099433437186E-8</v>
      </c>
      <c r="G340" s="14">
        <f>-dt*beta*(C340+F340)*(H340+K340)</f>
        <v>-1.7984862638191843E-8</v>
      </c>
      <c r="H340" s="24">
        <f t="shared" si="41"/>
        <v>1.1627120687524829E-6</v>
      </c>
      <c r="I340" s="1">
        <f t="shared" si="35"/>
        <v>-5.8599406943020254E-8</v>
      </c>
      <c r="J340" s="1">
        <f>-E340-dt*gamma*(H340+I340/2)</f>
        <v>-5.7122736034643631E-8</v>
      </c>
      <c r="K340" s="1">
        <f>-F340-dt*gamma*(H340+J340/2)</f>
        <v>-5.7159947282240216E-8</v>
      </c>
      <c r="L340" s="14">
        <f t="shared" si="36"/>
        <v>-5.571861212649101E-8</v>
      </c>
      <c r="M340" s="27">
        <f t="shared" si="38"/>
        <v>0.90614632568295539</v>
      </c>
      <c r="N340" s="1">
        <f>dt*gamma*H340</f>
        <v>7.751413791683219E-8</v>
      </c>
      <c r="O340" s="1">
        <f>dt*gamma*(H340+I340/2)</f>
        <v>7.5560824352064845E-8</v>
      </c>
      <c r="P340" s="1">
        <f>dt*gamma*(H340+J340/2)</f>
        <v>7.5610046715677402E-8</v>
      </c>
      <c r="Q340" s="14">
        <f>dt*gamma*(H340+K340)</f>
        <v>7.370347476468285E-8</v>
      </c>
      <c r="R340" s="17">
        <f t="shared" si="37"/>
        <v>1.0000000000000002</v>
      </c>
      <c r="S340" s="17">
        <f>(H340-H339)/dt</f>
        <v>-6.0101197520790654E-8</v>
      </c>
    </row>
    <row r="341" spans="2:19" x14ac:dyDescent="0.25">
      <c r="B341">
        <f t="shared" si="39"/>
        <v>309</v>
      </c>
      <c r="C341" s="31">
        <f t="shared" si="40"/>
        <v>9.3852493158981171E-2</v>
      </c>
      <c r="D341" s="1">
        <f>-dt*beta*C341*H341</f>
        <v>-1.7985069505280171E-8</v>
      </c>
      <c r="E341" s="1">
        <f>-dt*beta*((C341+D341/2))*(H341+I341/2)</f>
        <v>-1.7531853955046596E-8</v>
      </c>
      <c r="F341" s="1">
        <f>-dt*beta*(C341+E341/2)*(H341+J341/2)</f>
        <v>-1.7543274723182577E-8</v>
      </c>
      <c r="G341" s="14">
        <f>-dt*beta*(C341+F341)*(H341+K341)</f>
        <v>-1.7100904430225657E-8</v>
      </c>
      <c r="H341" s="24">
        <f t="shared" si="41"/>
        <v>1.1055648378019364E-6</v>
      </c>
      <c r="I341" s="1">
        <f t="shared" si="35"/>
        <v>-5.571925301484892E-8</v>
      </c>
      <c r="J341" s="1">
        <f>-E341-dt*gamma*(H341+I341/2)</f>
        <v>-5.4315160131254192E-8</v>
      </c>
      <c r="K341" s="1">
        <f>-F341-dt*gamma*(H341+J341/2)</f>
        <v>-5.4350542459238044E-8</v>
      </c>
      <c r="L341" s="14">
        <f t="shared" si="36"/>
        <v>-5.2980048592620901E-8</v>
      </c>
      <c r="M341" s="27">
        <f t="shared" si="38"/>
        <v>0.90614640127618118</v>
      </c>
      <c r="N341" s="1">
        <f>dt*gamma*H341</f>
        <v>7.3704322520129091E-8</v>
      </c>
      <c r="O341" s="1">
        <f>dt*gamma*(H341+I341/2)</f>
        <v>7.1847014086300791E-8</v>
      </c>
      <c r="P341" s="1">
        <f>dt*gamma*(H341+J341/2)</f>
        <v>7.1893817182420622E-8</v>
      </c>
      <c r="Q341" s="14">
        <f>dt*gamma*(H341+K341)</f>
        <v>7.0080953022846562E-8</v>
      </c>
      <c r="R341" s="17">
        <f t="shared" si="37"/>
        <v>1.0000000000000002</v>
      </c>
      <c r="S341" s="17">
        <f>(H341-H340)/dt</f>
        <v>-5.7147230950546583E-8</v>
      </c>
    </row>
    <row r="342" spans="2:19" x14ac:dyDescent="0.25">
      <c r="B342">
        <f t="shared" si="39"/>
        <v>310</v>
      </c>
      <c r="C342" s="31">
        <f t="shared" si="40"/>
        <v>9.3852475619609285E-2</v>
      </c>
      <c r="D342" s="1">
        <f>-dt*beta*C342*H342</f>
        <v>-1.7101101129785509E-8</v>
      </c>
      <c r="E342" s="1">
        <f>-dt*beta*((C342+D342/2))*(H342+I342/2)</f>
        <v>-1.6670161232029841E-8</v>
      </c>
      <c r="F342" s="1">
        <f>-dt*beta*(C342+E342/2)*(H342+J342/2)</f>
        <v>-1.6681020668029222E-8</v>
      </c>
      <c r="G342" s="14">
        <f>-dt*beta*(C342+F342)*(H342+K342)</f>
        <v>-1.6260392977915797E-8</v>
      </c>
      <c r="H342" s="24">
        <f t="shared" si="41"/>
        <v>1.0512263866705274E-6</v>
      </c>
      <c r="I342" s="1">
        <f t="shared" si="35"/>
        <v>-5.2980657981582982E-8</v>
      </c>
      <c r="J342" s="1">
        <f>-E342-dt*gamma*(H342+I342/2)</f>
        <v>-5.1645575946619211E-8</v>
      </c>
      <c r="K342" s="1">
        <f>-F342-dt*gamma*(H342+J342/2)</f>
        <v>-5.1679219245118626E-8</v>
      </c>
      <c r="L342" s="14">
        <f t="shared" si="36"/>
        <v>-5.0376084850444784E-8</v>
      </c>
      <c r="M342" s="27">
        <f t="shared" si="38"/>
        <v>0.90614647315400421</v>
      </c>
      <c r="N342" s="1">
        <f>dt*gamma*H342</f>
        <v>7.0081759111368492E-8</v>
      </c>
      <c r="O342" s="1">
        <f>dt*gamma*(H342+I342/2)</f>
        <v>6.8315737178649056E-8</v>
      </c>
      <c r="P342" s="1">
        <f>dt*gamma*(H342+J342/2)</f>
        <v>6.8360239913147844E-8</v>
      </c>
      <c r="Q342" s="14">
        <f>dt*gamma*(H342+K342)</f>
        <v>6.6636477828360581E-8</v>
      </c>
      <c r="R342" s="17">
        <f t="shared" si="37"/>
        <v>1.0000000000000002</v>
      </c>
      <c r="S342" s="17">
        <f>(H342-H341)/dt</f>
        <v>-5.4338451131408997E-8</v>
      </c>
    </row>
    <row r="343" spans="2:19" x14ac:dyDescent="0.25">
      <c r="B343">
        <f t="shared" si="39"/>
        <v>311</v>
      </c>
      <c r="C343" s="31">
        <f t="shared" si="40"/>
        <v>9.3852458942299641E-2</v>
      </c>
      <c r="D343" s="1">
        <f>-dt*beta*C343*H343</f>
        <v>-1.6260580009682239E-8</v>
      </c>
      <c r="E343" s="1">
        <f>-dt*beta*((C343+D343/2))*(H343+I343/2)</f>
        <v>-1.5850820905765024E-8</v>
      </c>
      <c r="F343" s="1">
        <f>-dt*beta*(C343+E343/2)*(H343+J343/2)</f>
        <v>-1.5861146599233567E-8</v>
      </c>
      <c r="G343" s="14">
        <f>-dt*beta*(C343+F343)*(H343+K343)</f>
        <v>-1.5461192853214802E-8</v>
      </c>
      <c r="H343" s="24">
        <f t="shared" si="41"/>
        <v>9.9955866446794347E-7</v>
      </c>
      <c r="I343" s="1">
        <f t="shared" si="35"/>
        <v>-5.037666428818066E-8</v>
      </c>
      <c r="J343" s="1">
        <f>-E343-dt*gamma*(H343+I343/2)</f>
        <v>-4.9107201249158525E-8</v>
      </c>
      <c r="K343" s="1">
        <f>-F343-dt*gamma*(H343+J343/2)</f>
        <v>-4.9139190990324057E-8</v>
      </c>
      <c r="L343" s="14">
        <f t="shared" si="36"/>
        <v>-4.7900105378626483E-8</v>
      </c>
      <c r="M343" s="27">
        <f t="shared" si="38"/>
        <v>0.90614654149903606</v>
      </c>
      <c r="N343" s="1">
        <f>dt*gamma*H343</f>
        <v>6.6637244297862896E-8</v>
      </c>
      <c r="O343" s="1">
        <f>dt*gamma*(H343+I343/2)</f>
        <v>6.4958022154923549E-8</v>
      </c>
      <c r="P343" s="1">
        <f>dt*gamma*(H343+J343/2)</f>
        <v>6.500033758955762E-8</v>
      </c>
      <c r="Q343" s="14">
        <f>dt*gamma*(H343+K343)</f>
        <v>6.3361298231841285E-8</v>
      </c>
      <c r="R343" s="17">
        <f t="shared" si="37"/>
        <v>1.0000000000000002</v>
      </c>
      <c r="S343" s="17">
        <f>(H343-H342)/dt</f>
        <v>-5.1667722202583898E-8</v>
      </c>
    </row>
    <row r="344" spans="2:19" x14ac:dyDescent="0.25">
      <c r="B344">
        <f t="shared" si="39"/>
        <v>312</v>
      </c>
      <c r="C344" s="31">
        <f t="shared" si="40"/>
        <v>9.3852443084681658E-2</v>
      </c>
      <c r="D344" s="1">
        <f>-dt*beta*C344*H344</f>
        <v>-1.5461370692360824E-8</v>
      </c>
      <c r="E344" s="1">
        <f>-dt*beta*((C344+D344/2))*(H344+I344/2)</f>
        <v>-1.5071751336931681E-8</v>
      </c>
      <c r="F344" s="1">
        <f>-dt*beta*(C344+E344/2)*(H344+J344/2)</f>
        <v>-1.5081569521433496E-8</v>
      </c>
      <c r="G344" s="14">
        <f>-dt*beta*(C344+F344)*(H344+K344)</f>
        <v>-1.4701273586277037E-8</v>
      </c>
      <c r="H344" s="24">
        <f t="shared" si="41"/>
        <v>9.5043040544364813E-7</v>
      </c>
      <c r="I344" s="1">
        <f t="shared" si="35"/>
        <v>-4.7900656337215711E-8</v>
      </c>
      <c r="J344" s="1">
        <f>-E344-dt*gamma*(H344+I344/2)</f>
        <v>-4.6693587148070999E-8</v>
      </c>
      <c r="K344" s="1">
        <f>-F344-dt*gamma*(H344+J344/2)</f>
        <v>-4.6724004603207343E-8</v>
      </c>
      <c r="L344" s="14">
        <f t="shared" si="36"/>
        <v>-4.5545819803085683E-8</v>
      </c>
      <c r="M344" s="27">
        <f t="shared" si="38"/>
        <v>0.90614660648491308</v>
      </c>
      <c r="N344" s="1">
        <f>dt*gamma*H344</f>
        <v>6.3362027029576538E-8</v>
      </c>
      <c r="O344" s="1">
        <f>dt*gamma*(H344+I344/2)</f>
        <v>6.1765338485002681E-8</v>
      </c>
      <c r="P344" s="1">
        <f>dt*gamma*(H344+J344/2)</f>
        <v>6.180557412464084E-8</v>
      </c>
      <c r="Q344" s="14">
        <f>dt*gamma*(H344+K344)</f>
        <v>6.0247093389362719E-8</v>
      </c>
      <c r="R344" s="17">
        <f t="shared" si="37"/>
        <v>1.0000000000000002</v>
      </c>
      <c r="S344" s="17">
        <f>(H344-H343)/dt</f>
        <v>-4.9128259024295342E-8</v>
      </c>
    </row>
    <row r="345" spans="2:19" x14ac:dyDescent="0.25">
      <c r="B345">
        <f t="shared" si="39"/>
        <v>313</v>
      </c>
      <c r="C345" s="31">
        <f t="shared" si="40"/>
        <v>9.3852428006467328E-2</v>
      </c>
      <c r="D345" s="1">
        <f>-dt*beta*C345*H345</f>
        <v>-1.4701442684620776E-8</v>
      </c>
      <c r="E345" s="1">
        <f>-dt*beta*((C345+D345/2))*(H345+I345/2)</f>
        <v>-1.4330973200600726E-8</v>
      </c>
      <c r="F345" s="1">
        <f>-dt*beta*(C345+E345/2)*(H345+J345/2)</f>
        <v>-1.4340308820308937E-8</v>
      </c>
      <c r="G345" s="14">
        <f>-dt*beta*(C345+F345)*(H345+K345)</f>
        <v>-1.3978704506579834E-8</v>
      </c>
      <c r="H345" s="24">
        <f t="shared" si="41"/>
        <v>9.0371679550317184E-7</v>
      </c>
      <c r="I345" s="1">
        <f t="shared" si="35"/>
        <v>-4.5546343682257348E-8</v>
      </c>
      <c r="J345" s="1">
        <f>-E345-dt*gamma*(H345+I345/2)</f>
        <v>-4.4398601710202148E-8</v>
      </c>
      <c r="K345" s="1">
        <f>-F345-dt*gamma*(H345+J345/2)</f>
        <v>-4.4427524156229106E-8</v>
      </c>
      <c r="L345" s="14">
        <f t="shared" si="36"/>
        <v>-4.330724691654968E-8</v>
      </c>
      <c r="M345" s="27">
        <f t="shared" si="38"/>
        <v>0.9061466682767374</v>
      </c>
      <c r="N345" s="1">
        <f>dt*gamma*H345</f>
        <v>6.0247786366878123E-8</v>
      </c>
      <c r="O345" s="1">
        <f>dt*gamma*(H345+I345/2)</f>
        <v>5.8729574910802875E-8</v>
      </c>
      <c r="P345" s="1">
        <f>dt*gamma*(H345+J345/2)</f>
        <v>5.8767832976538045E-8</v>
      </c>
      <c r="Q345" s="14">
        <f>dt*gamma*(H345+K345)</f>
        <v>5.7285951423129514E-8</v>
      </c>
      <c r="R345" s="17">
        <f t="shared" si="37"/>
        <v>1.0000000000000002</v>
      </c>
      <c r="S345" s="17">
        <f>(H345-H344)/dt</f>
        <v>-4.6713609940476287E-8</v>
      </c>
    </row>
    <row r="346" spans="2:19" x14ac:dyDescent="0.25">
      <c r="B346">
        <f t="shared" si="39"/>
        <v>314</v>
      </c>
      <c r="C346" s="31">
        <f t="shared" si="40"/>
        <v>9.3852413669348794E-2</v>
      </c>
      <c r="D346" s="1">
        <f>-dt*beta*C346*H346</f>
        <v>-1.3978865293732495E-8</v>
      </c>
      <c r="E346" s="1">
        <f>-dt*beta*((C346+D346/2))*(H346+I346/2)</f>
        <v>-1.3626604457307974E-8</v>
      </c>
      <c r="F346" s="1">
        <f>-dt*beta*(C346+E346/2)*(H346+J346/2)</f>
        <v>-1.3635481230379352E-8</v>
      </c>
      <c r="G346" s="14">
        <f>-dt*beta*(C346+F346)*(H346+K346)</f>
        <v>-1.3291649837621135E-8</v>
      </c>
      <c r="H346" s="24">
        <f t="shared" si="41"/>
        <v>8.5929915511456023E-7</v>
      </c>
      <c r="I346" s="1">
        <f t="shared" si="35"/>
        <v>-4.3307745047238188E-8</v>
      </c>
      <c r="J346" s="1">
        <f>-E346-dt*gamma*(H346+I346/2)</f>
        <v>-4.2216414382088104E-8</v>
      </c>
      <c r="K346" s="1">
        <f>-F346-dt*gamma*(H346+J346/2)</f>
        <v>-4.224391529785506E-8</v>
      </c>
      <c r="L346" s="14">
        <f t="shared" si="36"/>
        <v>-4.1178699483492542E-8</v>
      </c>
      <c r="M346" s="27">
        <f t="shared" si="38"/>
        <v>0.90614672703149635</v>
      </c>
      <c r="N346" s="1">
        <f>dt*gamma*H346</f>
        <v>5.7286610340970681E-8</v>
      </c>
      <c r="O346" s="1">
        <f>dt*gamma*(H346+I346/2)</f>
        <v>5.5843018839396077E-8</v>
      </c>
      <c r="P346" s="1">
        <f>dt*gamma*(H346+J346/2)</f>
        <v>5.587939652823441E-8</v>
      </c>
      <c r="Q346" s="14">
        <f>dt*gamma*(H346+K346)</f>
        <v>5.4470349321113677E-8</v>
      </c>
      <c r="R346" s="17">
        <f t="shared" si="37"/>
        <v>1.0000000000000002</v>
      </c>
      <c r="S346" s="17">
        <f>(H346-H345)/dt</f>
        <v>-4.4417640388611608E-8</v>
      </c>
    </row>
    <row r="347" spans="2:19" x14ac:dyDescent="0.25">
      <c r="B347">
        <f t="shared" si="39"/>
        <v>315</v>
      </c>
      <c r="C347" s="31">
        <f t="shared" si="40"/>
        <v>9.385240003690104E-2</v>
      </c>
      <c r="D347" s="1">
        <f>-dt*beta*C347*H347</f>
        <v>-1.3291802722078456E-8</v>
      </c>
      <c r="E347" s="1">
        <f>-dt*beta*((C347+D347/2))*(H347+I347/2)</f>
        <v>-1.295685557131606E-8</v>
      </c>
      <c r="F347" s="1">
        <f>-dt*beta*(C347+E347/2)*(H347+J347/2)</f>
        <v>-1.2965296050150715E-8</v>
      </c>
      <c r="G347" s="14">
        <f>-dt*beta*(C347+F347)*(H347+K347)</f>
        <v>-1.2638364032728609E-8</v>
      </c>
      <c r="H347" s="24">
        <f t="shared" si="41"/>
        <v>8.1706463779945735E-7</v>
      </c>
      <c r="I347" s="1">
        <f t="shared" si="35"/>
        <v>-4.1179173131218698E-8</v>
      </c>
      <c r="J347" s="1">
        <f>-E347-dt*gamma*(H347+I347/2)</f>
        <v>-4.0141481177607145E-8</v>
      </c>
      <c r="K347" s="1">
        <f>-F347-dt*gamma*(H347+J347/2)</f>
        <v>-4.0167630430559533E-8</v>
      </c>
      <c r="L347" s="14">
        <f t="shared" si="36"/>
        <v>-3.9154769791864584E-8</v>
      </c>
      <c r="M347" s="27">
        <f t="shared" si="38"/>
        <v>0.9061467828984614</v>
      </c>
      <c r="N347" s="1">
        <f>dt*gamma*H347</f>
        <v>5.4470975853297153E-8</v>
      </c>
      <c r="O347" s="1">
        <f>dt*gamma*(H347+I347/2)</f>
        <v>5.3098336748923203E-8</v>
      </c>
      <c r="P347" s="1">
        <f>dt*gamma*(H347+J347/2)</f>
        <v>5.3132926480710249E-8</v>
      </c>
      <c r="Q347" s="14">
        <f>dt*gamma*(H347+K347)</f>
        <v>5.179313382459319E-8</v>
      </c>
      <c r="R347" s="17">
        <f t="shared" si="37"/>
        <v>1.0000000000000002</v>
      </c>
      <c r="S347" s="17">
        <f>(H347-H346)/dt</f>
        <v>-4.2234517315102876E-8</v>
      </c>
    </row>
    <row r="348" spans="2:19" x14ac:dyDescent="0.25">
      <c r="B348">
        <f t="shared" si="39"/>
        <v>316</v>
      </c>
      <c r="C348" s="31">
        <f t="shared" si="40"/>
        <v>9.3852387074489368E-2</v>
      </c>
      <c r="D348" s="1">
        <f>-dt*beta*C348*H348</f>
        <v>-1.2638509402908699E-8</v>
      </c>
      <c r="E348" s="1">
        <f>-dt*beta*((C348+D348/2))*(H348+I348/2)</f>
        <v>-1.2320024963913918E-8</v>
      </c>
      <c r="F348" s="1">
        <f>-dt*beta*(C348+E348/2)*(H348+J348/2)</f>
        <v>-1.2328050592453113E-8</v>
      </c>
      <c r="G348" s="14">
        <f>-dt*beta*(C348+F348)*(H348+K348)</f>
        <v>-1.2017187340128079E-8</v>
      </c>
      <c r="H348" s="24">
        <f t="shared" si="41"/>
        <v>7.7690594344288789E-7</v>
      </c>
      <c r="I348" s="1">
        <f t="shared" si="35"/>
        <v>-3.9155220159950498E-8</v>
      </c>
      <c r="J348" s="1">
        <f>-E348-dt*gamma*(H348+I348/2)</f>
        <v>-3.8168530593613592E-8</v>
      </c>
      <c r="K348" s="1">
        <f>-F348-dt*gamma*(H348+J348/2)</f>
        <v>-3.8193394617285633E-8</v>
      </c>
      <c r="L348" s="14">
        <f t="shared" si="36"/>
        <v>-3.7230315914912078E-8</v>
      </c>
      <c r="M348" s="27">
        <f t="shared" si="38"/>
        <v>0.90614683601956747</v>
      </c>
      <c r="N348" s="1">
        <f>dt*gamma*H348</f>
        <v>5.1793729562859194E-8</v>
      </c>
      <c r="O348" s="1">
        <f>dt*gamma*(H348+I348/2)</f>
        <v>5.0488555557527512E-8</v>
      </c>
      <c r="P348" s="1">
        <f>dt*gamma*(H348+J348/2)</f>
        <v>5.0521445209738744E-8</v>
      </c>
      <c r="Q348" s="14">
        <f>dt*gamma*(H348+K348)</f>
        <v>4.9247503255040154E-8</v>
      </c>
      <c r="R348" s="17">
        <f t="shared" si="37"/>
        <v>1.0000000000000002</v>
      </c>
      <c r="S348" s="17">
        <f>(H348-H347)/dt</f>
        <v>-4.0158694356569462E-8</v>
      </c>
    </row>
    <row r="349" spans="2:19" x14ac:dyDescent="0.25">
      <c r="B349">
        <f t="shared" si="39"/>
        <v>317</v>
      </c>
      <c r="C349" s="31">
        <f t="shared" si="40"/>
        <v>9.3852374749181386E-2</v>
      </c>
      <c r="D349" s="1">
        <f>-dt*beta*C349*H349</f>
        <v>-1.2017325565358237E-8</v>
      </c>
      <c r="E349" s="1">
        <f>-dt*beta*((C349+D349/2))*(H349+I349/2)</f>
        <v>-1.1714494690200175E-8</v>
      </c>
      <c r="F349" s="1">
        <f>-dt*beta*(C349+E349/2)*(H349+J349/2)</f>
        <v>-1.1722125858407888E-8</v>
      </c>
      <c r="G349" s="14">
        <f>-dt*beta*(C349+F349)*(H349+K349)</f>
        <v>-1.1426541586001837E-8</v>
      </c>
      <c r="H349" s="24">
        <f t="shared" si="41"/>
        <v>7.387210456934444E-7</v>
      </c>
      <c r="I349" s="1">
        <f t="shared" si="35"/>
        <v>-3.7230744147538054E-8</v>
      </c>
      <c r="J349" s="1">
        <f>-E349-dt*gamma*(H349+I349/2)</f>
        <v>-3.6292550217778181E-8</v>
      </c>
      <c r="K349" s="1">
        <f>-F349-dt*gamma*(H349+J349/2)</f>
        <v>-3.6316192180562471E-8</v>
      </c>
      <c r="L349" s="14">
        <f t="shared" si="36"/>
        <v>-3.5400448648190292E-8</v>
      </c>
      <c r="M349" s="27">
        <f t="shared" si="38"/>
        <v>0.90614688652977315</v>
      </c>
      <c r="N349" s="1">
        <f>dt*gamma*H349</f>
        <v>4.9248069712896291E-8</v>
      </c>
      <c r="O349" s="1">
        <f>dt*gamma*(H349+I349/2)</f>
        <v>4.8007044907978359E-8</v>
      </c>
      <c r="P349" s="1">
        <f>dt*gamma*(H349+J349/2)</f>
        <v>4.8038318038970357E-8</v>
      </c>
      <c r="Q349" s="14">
        <f>dt*gamma*(H349+K349)</f>
        <v>4.6826990234192126E-8</v>
      </c>
      <c r="R349" s="17">
        <f t="shared" si="37"/>
        <v>1.0000000000000002</v>
      </c>
      <c r="S349" s="17">
        <f>(H349-H348)/dt</f>
        <v>-3.8184897749443493E-8</v>
      </c>
    </row>
    <row r="350" spans="2:19" x14ac:dyDescent="0.25">
      <c r="B350">
        <f t="shared" si="39"/>
        <v>318</v>
      </c>
      <c r="C350" s="31">
        <f t="shared" si="40"/>
        <v>9.3852363029663349E-2</v>
      </c>
      <c r="D350" s="1">
        <f>-dt*beta*C350*H350</f>
        <v>-1.1426673017456875E-8</v>
      </c>
      <c r="E350" s="1">
        <f>-dt*beta*((C350+D350/2))*(H350+I350/2)</f>
        <v>-1.1138726328365019E-8</v>
      </c>
      <c r="F350" s="1">
        <f>-dt*beta*(C350+E350/2)*(H350+J350/2)</f>
        <v>-1.1145982424031647E-8</v>
      </c>
      <c r="G350" s="14">
        <f>-dt*beta*(C350+F350)*(H350+K350)</f>
        <v>-1.0864926164821358E-8</v>
      </c>
      <c r="H350" s="24">
        <f t="shared" si="41"/>
        <v>7.0241293276137615E-7</v>
      </c>
      <c r="I350" s="1">
        <f t="shared" si="35"/>
        <v>-3.5400855833301541E-8</v>
      </c>
      <c r="J350" s="1">
        <f>-E350-dt*gamma*(H350+I350/2)</f>
        <v>-3.4508773994616671E-8</v>
      </c>
      <c r="K350" s="1">
        <f>-F350-dt*gamma*(H350+J350/2)</f>
        <v>-3.453125396023954E-8</v>
      </c>
      <c r="L350" s="14">
        <f t="shared" si="36"/>
        <v>-3.366051908858775E-8</v>
      </c>
      <c r="M350" s="27">
        <f t="shared" si="38"/>
        <v>0.90614693455740414</v>
      </c>
      <c r="N350" s="1">
        <f>dt*gamma*H350</f>
        <v>4.6827528850758412E-8</v>
      </c>
      <c r="O350" s="1">
        <f>dt*gamma*(H350+I350/2)</f>
        <v>4.5647500322981689E-8</v>
      </c>
      <c r="P350" s="1">
        <f>dt*gamma*(H350+J350/2)</f>
        <v>4.5677236384271189E-8</v>
      </c>
      <c r="Q350" s="14">
        <f>dt*gamma*(H350+K350)</f>
        <v>4.4525445253409106E-8</v>
      </c>
      <c r="R350" s="17">
        <f t="shared" si="37"/>
        <v>1.0000000000000002</v>
      </c>
      <c r="S350" s="17">
        <f>(H350-H349)/dt</f>
        <v>-3.6308112932068245E-8</v>
      </c>
    </row>
    <row r="351" spans="2:19" x14ac:dyDescent="0.25">
      <c r="B351">
        <f t="shared" si="39"/>
        <v>319</v>
      </c>
      <c r="C351" s="31">
        <f t="shared" si="40"/>
        <v>9.3852351886160562E-2</v>
      </c>
      <c r="D351" s="1">
        <f>-dt*beta*C351*H351</f>
        <v>-1.0865051136415784E-8</v>
      </c>
      <c r="E351" s="1">
        <f>-dt*beta*((C351+D351/2))*(H351+I351/2)</f>
        <v>-1.0591257071024991E-8</v>
      </c>
      <c r="F351" s="1">
        <f>-dt*beta*(C351+E351/2)*(H351+J351/2)</f>
        <v>-1.0598156529024838E-8</v>
      </c>
      <c r="G351" s="14">
        <f>-dt*beta*(C351+F351)*(H351+K351)</f>
        <v>-1.033091422676576E-8</v>
      </c>
      <c r="H351" s="24">
        <f t="shared" si="41"/>
        <v>6.6788936095610923E-7</v>
      </c>
      <c r="I351" s="1">
        <f t="shared" si="35"/>
        <v>-3.366090626065816E-8</v>
      </c>
      <c r="J351" s="1">
        <f>-E351-dt*gamma*(H351+I351/2)</f>
        <v>-3.2812670117360357E-8</v>
      </c>
      <c r="K351" s="1">
        <f>-F351-dt*gamma*(H351+J351/2)</f>
        <v>-3.2834045197470431E-8</v>
      </c>
      <c r="L351" s="14">
        <f t="shared" si="36"/>
        <v>-3.2006106823810159E-8</v>
      </c>
      <c r="M351" s="27">
        <f t="shared" si="38"/>
        <v>0.9061469802244787</v>
      </c>
      <c r="N351" s="1">
        <f>dt*gamma*H351</f>
        <v>4.4525957397073945E-8</v>
      </c>
      <c r="O351" s="1">
        <f>dt*gamma*(H351+I351/2)</f>
        <v>4.3403927188385345E-8</v>
      </c>
      <c r="P351" s="1">
        <f>dt*gamma*(H351+J351/2)</f>
        <v>4.3432201726495271E-8</v>
      </c>
      <c r="Q351" s="14">
        <f>dt*gamma*(H351+K351)</f>
        <v>4.2337021050575921E-8</v>
      </c>
      <c r="R351" s="17">
        <f t="shared" si="37"/>
        <v>1.0000000000000002</v>
      </c>
      <c r="S351" s="17">
        <f>(H351-H350)/dt</f>
        <v>-3.4523571805266921E-8</v>
      </c>
    </row>
    <row r="352" spans="2:19" x14ac:dyDescent="0.25">
      <c r="B352">
        <f t="shared" si="39"/>
        <v>320</v>
      </c>
      <c r="C352" s="31">
        <f t="shared" si="40"/>
        <v>9.3852341290361796E-2</v>
      </c>
      <c r="D352" s="1">
        <f>-dt*beta*C352*H352</f>
        <v>-1.0331033056002151E-8</v>
      </c>
      <c r="E352" s="1">
        <f>-dt*beta*((C352+D352/2))*(H352+I352/2)</f>
        <v>-1.0070696008678764E-8</v>
      </c>
      <c r="F352" s="1">
        <f>-dt*beta*(C352+E352/2)*(H352+J352/2)</f>
        <v>-1.0077256357806457E-8</v>
      </c>
      <c r="G352" s="14">
        <f>-dt*beta*(C352+F352)*(H352+K352)</f>
        <v>-9.8231490525382765E-9</v>
      </c>
      <c r="H352" s="24">
        <f t="shared" si="41"/>
        <v>6.3506262033708756E-7</v>
      </c>
      <c r="I352" s="1">
        <f t="shared" si="35"/>
        <v>-3.2006474966470351E-8</v>
      </c>
      <c r="J352" s="1">
        <f>-E352-dt*gamma*(H352+I352/2)</f>
        <v>-3.119992951491139E-8</v>
      </c>
      <c r="K352" s="1">
        <f>-F352-dt*gamma*(H352+J352/2)</f>
        <v>-3.1220254014169001E-8</v>
      </c>
      <c r="L352" s="14">
        <f t="shared" si="36"/>
        <v>-3.0433008702322961E-8</v>
      </c>
      <c r="M352" s="27">
        <f t="shared" si="38"/>
        <v>0.90614702364701805</v>
      </c>
      <c r="N352" s="1">
        <f>dt*gamma*H352</f>
        <v>4.2337508022472506E-8</v>
      </c>
      <c r="O352" s="1">
        <f>dt*gamma*(H352+I352/2)</f>
        <v>4.1270625523590156E-8</v>
      </c>
      <c r="P352" s="1">
        <f>dt*gamma*(H352+J352/2)</f>
        <v>4.1297510371975458E-8</v>
      </c>
      <c r="Q352" s="14">
        <f>dt*gamma*(H352+K352)</f>
        <v>4.0256157754861238E-8</v>
      </c>
      <c r="R352" s="17">
        <f t="shared" si="37"/>
        <v>1.0000000000000002</v>
      </c>
      <c r="S352" s="17">
        <f>(H352-H351)/dt</f>
        <v>-3.2826740619021673E-8</v>
      </c>
    </row>
    <row r="353" spans="2:19" x14ac:dyDescent="0.25">
      <c r="B353">
        <f t="shared" si="39"/>
        <v>321</v>
      </c>
      <c r="C353" s="31">
        <f t="shared" si="40"/>
        <v>9.385233121534732E-2</v>
      </c>
      <c r="D353" s="1">
        <f>-dt*beta*C353*H353</f>
        <v>-9.8232620413139134E-9</v>
      </c>
      <c r="E353" s="1">
        <f>-dt*beta*((C353+D353/2))*(H353+I353/2)</f>
        <v>-9.5757205958401909E-9</v>
      </c>
      <c r="F353" s="1">
        <f>-dt*beta*(C353+E353/2)*(H353+J353/2)</f>
        <v>-9.5819585033450301E-9</v>
      </c>
      <c r="G353" s="14">
        <f>-dt*beta*(C353+F353)*(H353+K353)</f>
        <v>-9.3403406063691094E-9</v>
      </c>
      <c r="H353" s="24">
        <f t="shared" si="41"/>
        <v>6.0384931188259519E-7</v>
      </c>
      <c r="I353" s="1">
        <f t="shared" ref="I353:I373" si="42">-D353-dt*gamma*H353</f>
        <v>-3.04333587508591E-8</v>
      </c>
      <c r="J353" s="1">
        <f>-E353-dt*gamma*(H353+I353/2)</f>
        <v>-2.9666454904637512E-8</v>
      </c>
      <c r="K353" s="1">
        <f>-F353-dt*gamma*(H353+J353/2)</f>
        <v>-2.9685780458673401E-8</v>
      </c>
      <c r="L353" s="14">
        <f t="shared" ref="L353:L373" si="43">-G353-dt*gamma*(H353+K353)</f>
        <v>-2.8937228155225679E-8</v>
      </c>
      <c r="M353" s="27">
        <f t="shared" si="38"/>
        <v>0.90614706493534103</v>
      </c>
      <c r="N353" s="1">
        <f>dt*gamma*H353</f>
        <v>4.0256620792173011E-8</v>
      </c>
      <c r="O353" s="1">
        <f>dt*gamma*(H353+I353/2)</f>
        <v>3.9242175500477703E-8</v>
      </c>
      <c r="P353" s="1">
        <f>dt*gamma*(H353+J353/2)</f>
        <v>3.9267738962018431E-8</v>
      </c>
      <c r="Q353" s="14">
        <f>dt*gamma*(H353+K353)</f>
        <v>3.8277568761594787E-8</v>
      </c>
      <c r="R353" s="17">
        <f t="shared" ref="R353:R373" si="44">C353+H353+M353</f>
        <v>1.0000000000000002</v>
      </c>
      <c r="S353" s="17">
        <f>(H353-H352)/dt</f>
        <v>-3.1213308454492371E-8</v>
      </c>
    </row>
    <row r="354" spans="2:19" x14ac:dyDescent="0.25">
      <c r="B354">
        <f t="shared" si="39"/>
        <v>322</v>
      </c>
      <c r="C354" s="31">
        <f t="shared" si="40"/>
        <v>9.3852321635520514E-2</v>
      </c>
      <c r="D354" s="1">
        <f>-dt*beta*C354*H354</f>
        <v>-9.3404480417429931E-9</v>
      </c>
      <c r="E354" s="1">
        <f>-dt*beta*((C354+D354/2))*(H354+I354/2)</f>
        <v>-9.1050732908691433E-9</v>
      </c>
      <c r="F354" s="1">
        <f>-dt*beta*(C354+E354/2)*(H354+J354/2)</f>
        <v>-9.1110046048005405E-9</v>
      </c>
      <c r="G354" s="14">
        <f>-dt*beta*(C354+F354)*(H354+K354)</f>
        <v>-8.8812622584461017E-9</v>
      </c>
      <c r="H354" s="24">
        <f t="shared" si="41"/>
        <v>5.7417013561047742E-7</v>
      </c>
      <c r="I354" s="1">
        <f t="shared" si="42"/>
        <v>-2.8937560998955502E-8</v>
      </c>
      <c r="J354" s="1">
        <f>-E354-dt*gamma*(H354+I354/2)</f>
        <v>-2.8208350383197503E-8</v>
      </c>
      <c r="K354" s="1">
        <f>-F354-dt*gamma*(H354+J354/2)</f>
        <v>-2.8226726089791373E-8</v>
      </c>
      <c r="L354" s="14">
        <f t="shared" si="43"/>
        <v>-2.7514965042932967E-8</v>
      </c>
      <c r="M354" s="27">
        <f t="shared" ref="M354:M373" si="45">M353+(1/6)*(N353+2*O353+2*P353+Q353)</f>
        <v>0.90614710419434408</v>
      </c>
      <c r="N354" s="1">
        <f>dt*gamma*H354</f>
        <v>3.8278009040698497E-8</v>
      </c>
      <c r="O354" s="1">
        <f>dt*gamma*(H354+I354/2)</f>
        <v>3.7313423674066646E-8</v>
      </c>
      <c r="P354" s="1">
        <f>dt*gamma*(H354+J354/2)</f>
        <v>3.7337730694591911E-8</v>
      </c>
      <c r="Q354" s="14">
        <f>dt*gamma*(H354+K354)</f>
        <v>3.6396227301379067E-8</v>
      </c>
      <c r="R354" s="17">
        <f t="shared" si="44"/>
        <v>1.0000000000000002</v>
      </c>
      <c r="S354" s="17">
        <f>(H354-H353)/dt</f>
        <v>-2.9679176272117765E-8</v>
      </c>
    </row>
    <row r="355" spans="2:19" x14ac:dyDescent="0.25">
      <c r="B355">
        <f t="shared" si="39"/>
        <v>323</v>
      </c>
      <c r="C355" s="31">
        <f t="shared" si="40"/>
        <v>9.385231252654283E-2</v>
      </c>
      <c r="D355" s="1">
        <f>-dt*beta*C355*H355</f>
        <v>-8.8813644133682369E-9</v>
      </c>
      <c r="E355" s="1">
        <f>-dt*beta*((C355+D355/2))*(H355+I355/2)</f>
        <v>-8.6575583609621146E-9</v>
      </c>
      <c r="F355" s="1">
        <f>-dt*beta*(C355+E355/2)*(H355+J355/2)</f>
        <v>-8.6631981504337047E-9</v>
      </c>
      <c r="G355" s="14">
        <f>-dt*beta*(C355+F355)*(H355+K355)</f>
        <v>-8.4447476684449616E-9</v>
      </c>
      <c r="H355" s="24">
        <f t="shared" si="41"/>
        <v>5.4594968911249971E-7</v>
      </c>
      <c r="I355" s="1">
        <f t="shared" si="42"/>
        <v>-2.7515281527465074E-8</v>
      </c>
      <c r="J355" s="1">
        <f>-E355-dt*gamma*(H355+I355/2)</f>
        <v>-2.6821911528955699E-8</v>
      </c>
      <c r="K355" s="1">
        <f>-F355-dt*gamma*(H355+J355/2)</f>
        <v>-2.683938407276775E-8</v>
      </c>
      <c r="L355" s="14">
        <f t="shared" si="43"/>
        <v>-2.6162606000870499E-8</v>
      </c>
      <c r="M355" s="27">
        <f t="shared" si="45"/>
        <v>0.9061471415237683</v>
      </c>
      <c r="N355" s="1">
        <f>dt*gamma*H355</f>
        <v>3.6396645940833311E-8</v>
      </c>
      <c r="O355" s="1">
        <f>dt*gamma*(H355+I355/2)</f>
        <v>3.5479469889917812E-8</v>
      </c>
      <c r="P355" s="1">
        <f>dt*gamma*(H355+J355/2)</f>
        <v>3.5502582223201456E-8</v>
      </c>
      <c r="Q355" s="14">
        <f>dt*gamma*(H355+K355)</f>
        <v>3.4607353669315459E-8</v>
      </c>
      <c r="R355" s="17">
        <f t="shared" si="44"/>
        <v>1.0000000000000002</v>
      </c>
      <c r="S355" s="17">
        <f>(H355-H354)/dt</f>
        <v>-2.8220446497977711E-8</v>
      </c>
    </row>
    <row r="356" spans="2:19" x14ac:dyDescent="0.25">
      <c r="B356">
        <f t="shared" si="39"/>
        <v>324</v>
      </c>
      <c r="C356" s="31">
        <f t="shared" si="40"/>
        <v>9.3852303865271977E-2</v>
      </c>
      <c r="D356" s="1">
        <f>-dt*beta*C356*H356</f>
        <v>-8.4448448024498449E-9</v>
      </c>
      <c r="E356" s="1">
        <f>-dt*beta*((C356+D356/2))*(H356+I356/2)</f>
        <v>-8.2320388441842988E-9</v>
      </c>
      <c r="F356" s="1">
        <f>-dt*beta*(C356+E356/2)*(H356+J356/2)</f>
        <v>-8.237401437659037E-9</v>
      </c>
      <c r="G356" s="14">
        <f>-dt*beta*(C356+F356)*(H356+K356)</f>
        <v>-8.0296878222404443E-9</v>
      </c>
      <c r="H356" s="24">
        <f t="shared" si="41"/>
        <v>5.1911627599053599E-7</v>
      </c>
      <c r="I356" s="1">
        <f t="shared" si="42"/>
        <v>-2.6162906930252552E-8</v>
      </c>
      <c r="J356" s="1">
        <f>-E356-dt*gamma*(H356+I356/2)</f>
        <v>-2.5503615990843009E-8</v>
      </c>
      <c r="K356" s="1">
        <f>-F356-dt*gamma*(H356+J356/2)</f>
        <v>-2.5520229762015264E-8</v>
      </c>
      <c r="L356" s="14">
        <f t="shared" si="43"/>
        <v>-2.4876715259660935E-8</v>
      </c>
      <c r="M356" s="27">
        <f t="shared" si="45"/>
        <v>0.90614717701845227</v>
      </c>
      <c r="N356" s="1">
        <f>dt*gamma*H356</f>
        <v>3.4607751732702397E-8</v>
      </c>
      <c r="O356" s="1">
        <f>dt*gamma*(H356+I356/2)</f>
        <v>3.3735654835027308E-8</v>
      </c>
      <c r="P356" s="1">
        <f>dt*gamma*(H356+J356/2)</f>
        <v>3.3757631199674301E-8</v>
      </c>
      <c r="Q356" s="14">
        <f>dt*gamma*(H356+K356)</f>
        <v>3.2906403081901379E-8</v>
      </c>
      <c r="R356" s="17">
        <f t="shared" si="44"/>
        <v>1.0000000000000002</v>
      </c>
      <c r="S356" s="17">
        <f>(H356-H355)/dt</f>
        <v>-2.683341312196372E-8</v>
      </c>
    </row>
    <row r="357" spans="2:19" x14ac:dyDescent="0.25">
      <c r="B357">
        <f t="shared" si="39"/>
        <v>325</v>
      </c>
      <c r="C357" s="31">
        <f t="shared" si="40"/>
        <v>9.3852295629703111E-2</v>
      </c>
      <c r="D357" s="1">
        <f>-dt*beta*C357*H357</f>
        <v>-8.0297801821064133E-9</v>
      </c>
      <c r="E357" s="1">
        <f>-dt*beta*((C357+D357/2))*(H357+I357/2)</f>
        <v>-7.8274336608238648E-9</v>
      </c>
      <c r="F357" s="1">
        <f>-dt*beta*(C357+E357/2)*(H357+J357/2)</f>
        <v>-7.8325326825173488E-9</v>
      </c>
      <c r="G357" s="14">
        <f>-dt*beta*(C357+F357)*(H357+K357)</f>
        <v>-7.6350282142689393E-9</v>
      </c>
      <c r="H357" s="24">
        <f t="shared" si="41"/>
        <v>4.93601723707931E-7</v>
      </c>
      <c r="I357" s="1">
        <f t="shared" si="42"/>
        <v>-2.4877001398422317E-8</v>
      </c>
      <c r="J357" s="1">
        <f>-E357-dt*gamma*(H357+I357/2)</f>
        <v>-2.4250114539757454E-8</v>
      </c>
      <c r="K357" s="1">
        <f>-F357-dt*gamma*(H357+J357/2)</f>
        <v>-2.426591174668614E-8</v>
      </c>
      <c r="L357" s="14">
        <f t="shared" si="43"/>
        <v>-2.3654025916480715E-8</v>
      </c>
      <c r="M357" s="27">
        <f t="shared" si="45"/>
        <v>0.90614721076857341</v>
      </c>
      <c r="N357" s="1">
        <f>dt*gamma*H357</f>
        <v>3.2906781580528732E-8</v>
      </c>
      <c r="O357" s="1">
        <f>dt*gamma*(H357+I357/2)</f>
        <v>3.2077548200581319E-8</v>
      </c>
      <c r="P357" s="1">
        <f>dt*gamma*(H357+J357/2)</f>
        <v>3.2098444429203489E-8</v>
      </c>
      <c r="Q357" s="14">
        <f>dt*gamma*(H357+K357)</f>
        <v>3.1289054130749654E-8</v>
      </c>
      <c r="R357" s="17">
        <f t="shared" si="44"/>
        <v>1.0000000000000002</v>
      </c>
      <c r="S357" s="17">
        <f>(H357-H356)/dt</f>
        <v>-2.5514552282604989E-8</v>
      </c>
    </row>
    <row r="358" spans="2:19" x14ac:dyDescent="0.25">
      <c r="B358">
        <f t="shared" si="39"/>
        <v>326</v>
      </c>
      <c r="C358" s="31">
        <f t="shared" si="40"/>
        <v>9.3852287798912928E-2</v>
      </c>
      <c r="D358" s="1">
        <f>-dt*beta*C358*H358</f>
        <v>-7.6351160346451588E-9</v>
      </c>
      <c r="E358" s="1">
        <f>-dt*beta*((C358+D358/2))*(H358+I358/2)</f>
        <v>-7.4427148667286717E-9</v>
      </c>
      <c r="F358" s="1">
        <f>-dt*beta*(C358+E358/2)*(H358+J358/2)</f>
        <v>-7.4475632712232365E-9</v>
      </c>
      <c r="G358" s="14">
        <f>-dt*beta*(C358+F358)*(H358+K358)</f>
        <v>-7.2597661683831859E-9</v>
      </c>
      <c r="H358" s="24">
        <f t="shared" si="41"/>
        <v>4.693412103932993E-7</v>
      </c>
      <c r="I358" s="1">
        <f t="shared" si="42"/>
        <v>-2.3654297991574795E-8</v>
      </c>
      <c r="J358" s="1">
        <f>-E358-dt*gamma*(H358+I358/2)</f>
        <v>-2.3058222559772124E-8</v>
      </c>
      <c r="K358" s="1">
        <f>-F358-dt*gamma*(H358+J358/2)</f>
        <v>-2.3073243336337645E-8</v>
      </c>
      <c r="L358" s="14">
        <f t="shared" si="43"/>
        <v>-2.2491431635414257E-8</v>
      </c>
      <c r="M358" s="27">
        <f t="shared" si="45"/>
        <v>0.90614724285987691</v>
      </c>
      <c r="N358" s="1">
        <f>dt*gamma*H358</f>
        <v>3.1289414026219954E-8</v>
      </c>
      <c r="O358" s="1">
        <f>dt*gamma*(H358+I358/2)</f>
        <v>3.0500937426500795E-8</v>
      </c>
      <c r="P358" s="1">
        <f>dt*gamma*(H358+J358/2)</f>
        <v>3.0520806607560881E-8</v>
      </c>
      <c r="Q358" s="14">
        <f>dt*gamma*(H358+K358)</f>
        <v>2.9751197803797444E-8</v>
      </c>
      <c r="R358" s="17">
        <f t="shared" si="44"/>
        <v>1.0000000000000002</v>
      </c>
      <c r="S358" s="17">
        <f>(H358-H357)/dt</f>
        <v>-2.42605133146317E-8</v>
      </c>
    </row>
    <row r="359" spans="2:19" x14ac:dyDescent="0.25">
      <c r="B359">
        <f t="shared" si="39"/>
        <v>327</v>
      </c>
      <c r="C359" s="31">
        <f t="shared" si="40"/>
        <v>9.3852280353006509E-2</v>
      </c>
      <c r="D359" s="1">
        <f>-dt*beta*C359*H359</f>
        <v>-7.2598496723857898E-9</v>
      </c>
      <c r="E359" s="1">
        <f>-dt*beta*((C359+D359/2))*(H359+I359/2)</f>
        <v>-7.0769050416464806E-9</v>
      </c>
      <c r="F359" s="1">
        <f>-dt*beta*(C359+E359/2)*(H359+J359/2)</f>
        <v>-7.0815151468039613E-9</v>
      </c>
      <c r="G359" s="14">
        <f>-dt*beta*(C359+F359)*(H359+K359)</f>
        <v>-6.9029482903917222E-9</v>
      </c>
      <c r="H359" s="24">
        <f t="shared" si="41"/>
        <v>4.4627310015676452E-7</v>
      </c>
      <c r="I359" s="1">
        <f t="shared" si="42"/>
        <v>-2.2491690338065177E-8</v>
      </c>
      <c r="J359" s="1">
        <f>-E359-dt*gamma*(H359+I359/2)</f>
        <v>-2.1924911957535649E-8</v>
      </c>
      <c r="K359" s="1">
        <f>-F359-dt*gamma*(H359+J359/2)</f>
        <v>-2.1939194465062485E-8</v>
      </c>
      <c r="L359" s="14">
        <f t="shared" si="43"/>
        <v>-2.1385978755721747E-8</v>
      </c>
      <c r="M359" s="27">
        <f t="shared" si="45"/>
        <v>0.90614727337389356</v>
      </c>
      <c r="N359" s="1">
        <f>dt*gamma*H359</f>
        <v>2.9751540010450967E-8</v>
      </c>
      <c r="O359" s="1">
        <f>dt*gamma*(H359+I359/2)</f>
        <v>2.9001816999182129E-8</v>
      </c>
      <c r="P359" s="1">
        <f>dt*gamma*(H359+J359/2)</f>
        <v>2.9020709611866448E-8</v>
      </c>
      <c r="Q359" s="14">
        <f>dt*gamma*(H359+K359)</f>
        <v>2.8288927046113469E-8</v>
      </c>
      <c r="R359" s="17">
        <f t="shared" si="44"/>
        <v>1.0000000000000002</v>
      </c>
      <c r="S359" s="17">
        <f>(H359-H358)/dt</f>
        <v>-2.3068110236534778E-8</v>
      </c>
    </row>
    <row r="360" spans="2:19" x14ac:dyDescent="0.25">
      <c r="B360">
        <f t="shared" si="39"/>
        <v>328</v>
      </c>
      <c r="C360" s="31">
        <f t="shared" si="40"/>
        <v>9.3852273273066791E-2</v>
      </c>
      <c r="D360" s="1">
        <f>-dt*beta*C360*H360</f>
        <v>-6.9030276901706703E-9</v>
      </c>
      <c r="E360" s="1">
        <f>-dt*beta*((C360+D360/2))*(H360+I360/2)</f>
        <v>-6.7290748059327471E-9</v>
      </c>
      <c r="F360" s="1">
        <f>-dt*beta*(C360+E360/2)*(H360+J360/2)</f>
        <v>-6.733458324189559E-9</v>
      </c>
      <c r="G360" s="14">
        <f>-dt*beta*(C360+F360)*(H360+K360)</f>
        <v>-6.5636680458103064E-9</v>
      </c>
      <c r="H360" s="24">
        <f t="shared" si="41"/>
        <v>4.2433878650026734E-7</v>
      </c>
      <c r="I360" s="1">
        <f t="shared" si="42"/>
        <v>-2.1386224743180483E-8</v>
      </c>
      <c r="J360" s="1">
        <f>-E360-dt*gamma*(H360+I360/2)</f>
        <v>-2.0847303469312391E-8</v>
      </c>
      <c r="K360" s="1">
        <f>-F360-dt*gamma*(H360+J360/2)</f>
        <v>-2.0860883993517849E-8</v>
      </c>
      <c r="L360" s="14">
        <f t="shared" si="43"/>
        <v>-2.0334858787972994E-8</v>
      </c>
      <c r="M360" s="27">
        <f t="shared" si="45"/>
        <v>0.90614730238814689</v>
      </c>
      <c r="N360" s="1">
        <f>dt*gamma*H360</f>
        <v>2.8289252433351155E-8</v>
      </c>
      <c r="O360" s="1">
        <f>dt*gamma*(H360+I360/2)</f>
        <v>2.7576378275245139E-8</v>
      </c>
      <c r="P360" s="1">
        <f>dt*gamma*(H360+J360/2)</f>
        <v>2.7594342317707409E-8</v>
      </c>
      <c r="Q360" s="14">
        <f>dt*gamma*(H360+K360)</f>
        <v>2.68985268337833E-8</v>
      </c>
      <c r="R360" s="17">
        <f t="shared" si="44"/>
        <v>1.0000000000000002</v>
      </c>
      <c r="S360" s="17">
        <f>(H360-H359)/dt</f>
        <v>-2.1934313656497187E-8</v>
      </c>
    </row>
    <row r="361" spans="2:19" x14ac:dyDescent="0.25">
      <c r="B361">
        <f t="shared" si="39"/>
        <v>329</v>
      </c>
      <c r="C361" s="31">
        <f t="shared" si="40"/>
        <v>9.3852266541106455E-2</v>
      </c>
      <c r="D361" s="1">
        <f>-dt*beta*C361*H361</f>
        <v>-6.5637435430883611E-9</v>
      </c>
      <c r="E361" s="1">
        <f>-dt*beta*((C361+D361/2))*(H361+I361/2)</f>
        <v>-6.3983404593162836E-9</v>
      </c>
      <c r="F361" s="1">
        <f>-dt*beta*(C361+E361/2)*(H361+J361/2)</f>
        <v>-6.4025085274403172E-9</v>
      </c>
      <c r="G361" s="14">
        <f>-dt*beta*(C361+F361)*(H361+K361)</f>
        <v>-6.2410634566707052E-9</v>
      </c>
      <c r="H361" s="24">
        <f t="shared" si="41"/>
        <v>4.0348254342413165E-7</v>
      </c>
      <c r="I361" s="1">
        <f t="shared" si="42"/>
        <v>-2.0335092685187082E-8</v>
      </c>
      <c r="J361" s="1">
        <f>-E361-dt*gamma*(H361+I361/2)</f>
        <v>-1.9822659346119591E-8</v>
      </c>
      <c r="K361" s="1">
        <f>-F361-dt*gamma*(H361+J361/2)</f>
        <v>-1.9835572389297807E-8</v>
      </c>
      <c r="L361" s="14">
        <f t="shared" si="43"/>
        <v>-1.9335401278984882E-8</v>
      </c>
      <c r="M361" s="27">
        <f t="shared" si="45"/>
        <v>0.90614732997635028</v>
      </c>
      <c r="N361" s="1">
        <f>dt*gamma*H361</f>
        <v>2.6898836228275444E-8</v>
      </c>
      <c r="O361" s="1">
        <f>dt*gamma*(H361+I361/2)</f>
        <v>2.6220999805435874E-8</v>
      </c>
      <c r="P361" s="1">
        <f>dt*gamma*(H361+J361/2)</f>
        <v>2.6238080916738123E-8</v>
      </c>
      <c r="Q361" s="14">
        <f>dt*gamma*(H361+K361)</f>
        <v>2.5576464735655588E-8</v>
      </c>
      <c r="R361" s="17">
        <f t="shared" si="44"/>
        <v>1.0000000000000002</v>
      </c>
      <c r="S361" s="17">
        <f>(H361-H360)/dt</f>
        <v>-2.0856243076135682E-8</v>
      </c>
    </row>
    <row r="362" spans="2:19" x14ac:dyDescent="0.25">
      <c r="B362">
        <f t="shared" si="39"/>
        <v>330</v>
      </c>
      <c r="C362" s="31">
        <f t="shared" si="40"/>
        <v>9.3852260140022292E-2</v>
      </c>
      <c r="D362" s="1">
        <f>-dt*beta*C362*H362</f>
        <v>-6.2411352432559489E-9</v>
      </c>
      <c r="E362" s="1">
        <f>-dt*beta*((C362+D362/2))*(H362+I362/2)</f>
        <v>-6.0838617357232959E-9</v>
      </c>
      <c r="F362" s="1">
        <f>-dt*beta*(C362+E362/2)*(H362+J362/2)</f>
        <v>-6.0878249431082456E-9</v>
      </c>
      <c r="G362" s="14">
        <f>-dt*beta*(C362+F362)*(H362+K362)</f>
        <v>-5.9343149115348689E-9</v>
      </c>
      <c r="H362" s="24">
        <f t="shared" si="41"/>
        <v>3.8365138385163055E-7</v>
      </c>
      <c r="I362" s="1">
        <f t="shared" si="42"/>
        <v>-1.9335623680186089E-8</v>
      </c>
      <c r="J362" s="1">
        <f>-E362-dt*gamma*(H362+I362/2)</f>
        <v>-1.8848376398379201E-8</v>
      </c>
      <c r="K362" s="1">
        <f>-F362-dt*gamma*(H362+J362/2)</f>
        <v>-1.8860654767054483E-8</v>
      </c>
      <c r="L362" s="14">
        <f t="shared" si="43"/>
        <v>-1.8385067027436867E-8</v>
      </c>
      <c r="M362" s="27">
        <f t="shared" si="45"/>
        <v>0.90614735620859399</v>
      </c>
      <c r="N362" s="1">
        <f>dt*gamma*H362</f>
        <v>2.5576758923442036E-8</v>
      </c>
      <c r="O362" s="1">
        <f>dt*gamma*(H362+I362/2)</f>
        <v>2.4932238134102499E-8</v>
      </c>
      <c r="P362" s="1">
        <f>dt*gamma*(H362+J362/2)</f>
        <v>2.494847971016273E-8</v>
      </c>
      <c r="Q362" s="14">
        <f>dt*gamma*(H362+K362)</f>
        <v>2.4319381938971736E-8</v>
      </c>
      <c r="R362" s="17">
        <f t="shared" si="44"/>
        <v>1.0000000000000002</v>
      </c>
      <c r="S362" s="17">
        <f>(H362-H361)/dt</f>
        <v>-1.9831159572501107E-8</v>
      </c>
    </row>
    <row r="363" spans="2:19" x14ac:dyDescent="0.25">
      <c r="B363">
        <f t="shared" si="39"/>
        <v>331</v>
      </c>
      <c r="C363" s="31">
        <f t="shared" si="40"/>
        <v>9.3852254053551701E-2</v>
      </c>
      <c r="D363" s="1">
        <f>-dt*beta*C363*H363</f>
        <v>-5.9343831698079954E-9</v>
      </c>
      <c r="E363" s="1">
        <f>-dt*beta*((C363+D363/2))*(H363+I363/2)</f>
        <v>-5.7848396684551178E-9</v>
      </c>
      <c r="F363" s="1">
        <f>-dt*beta*(C363+E363/2)*(H363+J363/2)</f>
        <v>-5.7886080840241155E-9</v>
      </c>
      <c r="G363" s="14">
        <f>-dt*beta*(C363+F363)*(H363+K363)</f>
        <v>-5.6426430831500472E-9</v>
      </c>
      <c r="H363" s="24">
        <f t="shared" si="41"/>
        <v>3.6479492501188218E-7</v>
      </c>
      <c r="I363" s="1">
        <f t="shared" si="42"/>
        <v>-1.8385278497650817E-8</v>
      </c>
      <c r="J363" s="1">
        <f>-E363-dt*gamma*(H363+I363/2)</f>
        <v>-1.7921979382415335E-8</v>
      </c>
      <c r="K363" s="1">
        <f>-F363-dt*gamma*(H363+J363/2)</f>
        <v>-1.7933654270687519E-8</v>
      </c>
      <c r="L363" s="14">
        <f t="shared" si="43"/>
        <v>-1.7481441632929598E-8</v>
      </c>
      <c r="M363" s="27">
        <f t="shared" si="45"/>
        <v>0.90614738115152338</v>
      </c>
      <c r="N363" s="1">
        <f>dt*gamma*H363</f>
        <v>2.4319661667458812E-8</v>
      </c>
      <c r="O363" s="1">
        <f>dt*gamma*(H363+I363/2)</f>
        <v>2.3706819050870453E-8</v>
      </c>
      <c r="P363" s="1">
        <f>dt*gamma*(H363+J363/2)</f>
        <v>2.3722262354711633E-8</v>
      </c>
      <c r="Q363" s="14">
        <f>dt*gamma*(H363+K363)</f>
        <v>2.3124084716079645E-8</v>
      </c>
      <c r="R363" s="17">
        <f t="shared" si="44"/>
        <v>1</v>
      </c>
      <c r="S363" s="17">
        <f>(H363-H362)/dt</f>
        <v>-1.8856458839748372E-8</v>
      </c>
    </row>
    <row r="364" spans="2:19" x14ac:dyDescent="0.25">
      <c r="B364">
        <f t="shared" si="39"/>
        <v>332</v>
      </c>
      <c r="C364" s="31">
        <f t="shared" si="40"/>
        <v>9.3852248266231411E-2</v>
      </c>
      <c r="D364" s="1">
        <f>-dt*beta*C364*H364</f>
        <v>-5.6427079865277292E-9</v>
      </c>
      <c r="E364" s="1">
        <f>-dt*beta*((C364+D364/2))*(H364+I364/2)</f>
        <v>-5.5005145602954967E-9</v>
      </c>
      <c r="F364" s="1">
        <f>-dt*beta*(C364+E364/2)*(H364+J364/2)</f>
        <v>-5.5040977580824187E-9</v>
      </c>
      <c r="G364" s="14">
        <f>-dt*beta*(C364+F364)*(H364+K364)</f>
        <v>-5.3653069484540389E-9</v>
      </c>
      <c r="H364" s="24">
        <f t="shared" si="41"/>
        <v>3.4686526043908451E-7</v>
      </c>
      <c r="I364" s="1">
        <f t="shared" si="42"/>
        <v>-1.7481642709411238E-8</v>
      </c>
      <c r="J364" s="1">
        <f>-E364-dt*gamma*(H364+I364/2)</f>
        <v>-1.704111471199643E-8</v>
      </c>
      <c r="K364" s="1">
        <f>-F364-dt*gamma*(H364+J364/2)</f>
        <v>-1.705221578079E-8</v>
      </c>
      <c r="L364" s="14">
        <f t="shared" si="43"/>
        <v>-1.6622229362098927E-8</v>
      </c>
      <c r="M364" s="27">
        <f t="shared" si="45"/>
        <v>0.9061474048685082</v>
      </c>
      <c r="N364" s="1">
        <f>dt*gamma*H364</f>
        <v>2.3124350695938967E-8</v>
      </c>
      <c r="O364" s="1">
        <f>dt*gamma*(H364+I364/2)</f>
        <v>2.2541629272291928E-8</v>
      </c>
      <c r="P364" s="1">
        <f>dt*gamma*(H364+J364/2)</f>
        <v>2.2556313538872419E-8</v>
      </c>
      <c r="Q364" s="14">
        <f>dt*gamma*(H364+K364)</f>
        <v>2.1987536310552966E-8</v>
      </c>
      <c r="R364" s="17">
        <f t="shared" si="44"/>
        <v>1</v>
      </c>
      <c r="S364" s="17">
        <f>(H364-H363)/dt</f>
        <v>-1.7929664572797667E-8</v>
      </c>
    </row>
    <row r="365" spans="2:19" x14ac:dyDescent="0.25">
      <c r="B365">
        <f t="shared" si="39"/>
        <v>333</v>
      </c>
      <c r="C365" s="31">
        <f t="shared" si="40"/>
        <v>9.3852242763358143E-2</v>
      </c>
      <c r="D365" s="1">
        <f>-dt*beta*C365*H365</f>
        <v>-5.3653686618295046E-9</v>
      </c>
      <c r="E365" s="1">
        <f>-dt*beta*((C365+D365/2))*(H365+I365/2)</f>
        <v>-5.2301640533898098E-9</v>
      </c>
      <c r="F365" s="1">
        <f>-dt*beta*(C365+E365/2)*(H365+J365/2)</f>
        <v>-5.2335711368632458E-9</v>
      </c>
      <c r="G365" s="14">
        <f>-dt*beta*(C365+F365)*(H365+K365)</f>
        <v>-5.1016019058997545E-9</v>
      </c>
      <c r="H365" s="24">
        <f t="shared" si="41"/>
        <v>3.2981683826290398E-7</v>
      </c>
      <c r="I365" s="1">
        <f t="shared" si="42"/>
        <v>-1.6622420555697427E-8</v>
      </c>
      <c r="J365" s="1">
        <f>-E365-dt*gamma*(H365+I365/2)</f>
        <v>-1.6203544478947207E-8</v>
      </c>
      <c r="K365" s="1">
        <f>-F365-dt*gamma*(H365+J365/2)</f>
        <v>-1.6214099931365444E-8</v>
      </c>
      <c r="L365" s="14">
        <f t="shared" si="43"/>
        <v>-1.5805247316202813E-8</v>
      </c>
      <c r="M365" s="27">
        <f t="shared" si="45"/>
        <v>0.90614742741980359</v>
      </c>
      <c r="N365" s="1">
        <f>dt*gamma*H365</f>
        <v>2.1987789217526932E-8</v>
      </c>
      <c r="O365" s="1">
        <f>dt*gamma*(H365+I365/2)</f>
        <v>2.1433708532337018E-8</v>
      </c>
      <c r="P365" s="1">
        <f>dt*gamma*(H365+J365/2)</f>
        <v>2.1447671068228691E-8</v>
      </c>
      <c r="Q365" s="14">
        <f>dt*gamma*(H365+K365)</f>
        <v>2.0906849222102568E-8</v>
      </c>
      <c r="R365" s="17">
        <f t="shared" si="44"/>
        <v>1</v>
      </c>
      <c r="S365" s="17">
        <f>(H365-H364)/dt</f>
        <v>-1.7048422176180527E-8</v>
      </c>
    </row>
    <row r="366" spans="2:19" x14ac:dyDescent="0.25">
      <c r="B366">
        <f t="shared" si="39"/>
        <v>334</v>
      </c>
      <c r="C366" s="31">
        <f t="shared" si="40"/>
        <v>9.3852237530951316E-2</v>
      </c>
      <c r="D366" s="1">
        <f>-dt*beta*C366*H366</f>
        <v>-5.1016605860617214E-9</v>
      </c>
      <c r="E366" s="1">
        <f>-dt*beta*((C366+D366/2))*(H366+I366/2)</f>
        <v>-4.973101293992194E-9</v>
      </c>
      <c r="F366" s="1">
        <f>-dt*beta*(C366+E366/2)*(H366+J366/2)</f>
        <v>-4.9763409191838723E-9</v>
      </c>
      <c r="G366" s="14">
        <f>-dt*beta*(C366+F366)*(H366+K366)</f>
        <v>-4.8508579853156359E-9</v>
      </c>
      <c r="H366" s="24">
        <f t="shared" si="41"/>
        <v>3.1360634548081639E-7</v>
      </c>
      <c r="I366" s="1">
        <f t="shared" si="42"/>
        <v>-1.5805429112659372E-8</v>
      </c>
      <c r="J366" s="1">
        <f>-E366-dt*gamma*(H366+I366/2)</f>
        <v>-1.5407140767640256E-8</v>
      </c>
      <c r="K366" s="1">
        <f>-F366-dt*gamma*(H366+J366/2)</f>
        <v>-1.5417177420615877E-8</v>
      </c>
      <c r="L366" s="14">
        <f t="shared" si="43"/>
        <v>-1.5028419885364403E-8</v>
      </c>
      <c r="M366" s="27">
        <f t="shared" si="45"/>
        <v>0.90614744886270315</v>
      </c>
      <c r="N366" s="1">
        <f>dt*gamma*H366</f>
        <v>2.0907089698721093E-8</v>
      </c>
      <c r="O366" s="1">
        <f>dt*gamma*(H366+I366/2)</f>
        <v>2.0380242061632449E-8</v>
      </c>
      <c r="P366" s="1">
        <f>dt*gamma*(H366+J366/2)</f>
        <v>2.039351833979975E-8</v>
      </c>
      <c r="Q366" s="14">
        <f>dt*gamma*(H366+K366)</f>
        <v>1.9879277870680037E-8</v>
      </c>
      <c r="R366" s="17">
        <f t="shared" si="44"/>
        <v>1</v>
      </c>
      <c r="S366" s="17">
        <f>(H366-H365)/dt</f>
        <v>-1.6210492782087592E-8</v>
      </c>
    </row>
    <row r="367" spans="2:19" x14ac:dyDescent="0.25">
      <c r="B367">
        <f t="shared" si="39"/>
        <v>335</v>
      </c>
      <c r="C367" s="31">
        <f t="shared" si="40"/>
        <v>9.385223255571748E-2</v>
      </c>
      <c r="D367" s="1">
        <f>-dt*beta*C367*H367</f>
        <v>-4.8509137813466451E-9</v>
      </c>
      <c r="E367" s="1">
        <f>-dt*beta*((C367+D367/2))*(H367+I367/2)</f>
        <v>-4.7286731874175635E-9</v>
      </c>
      <c r="F367" s="1">
        <f>-dt*beta*(C367+E367/2)*(H367+J367/2)</f>
        <v>-4.731753584914008E-9</v>
      </c>
      <c r="G367" s="14">
        <f>-dt*beta*(C367+F367)*(H367+K367)</f>
        <v>-4.6124381457535394E-9</v>
      </c>
      <c r="H367" s="24">
        <f t="shared" si="41"/>
        <v>2.9819259791839372E-7</v>
      </c>
      <c r="I367" s="1">
        <f t="shared" si="42"/>
        <v>-1.502859274654627E-8</v>
      </c>
      <c r="J367" s="1">
        <f>-E367-dt*gamma*(H367+I367/2)</f>
        <v>-1.4649880248923806E-8</v>
      </c>
      <c r="K367" s="1">
        <f>-F367-dt*gamma*(H367+J367/2)</f>
        <v>-1.4659423601348111E-8</v>
      </c>
      <c r="L367" s="14">
        <f t="shared" si="43"/>
        <v>-1.4289773475382835E-8</v>
      </c>
      <c r="M367" s="27">
        <f t="shared" si="45"/>
        <v>0.90614746925168455</v>
      </c>
      <c r="N367" s="1">
        <f>dt*gamma*H367</f>
        <v>1.9879506527892914E-8</v>
      </c>
      <c r="O367" s="1">
        <f>dt*gamma*(H367+I367/2)</f>
        <v>1.937855343634137E-8</v>
      </c>
      <c r="P367" s="1">
        <f>dt*gamma*(H367+J367/2)</f>
        <v>1.939117718626212E-8</v>
      </c>
      <c r="Q367" s="14">
        <f>dt*gamma*(H367+K367)</f>
        <v>1.8902211621136375E-8</v>
      </c>
      <c r="R367" s="17">
        <f t="shared" si="44"/>
        <v>1</v>
      </c>
      <c r="S367" s="17">
        <f>(H367-H366)/dt</f>
        <v>-1.5413747562422668E-8</v>
      </c>
    </row>
    <row r="368" spans="2:19" x14ac:dyDescent="0.25">
      <c r="B368">
        <f t="shared" si="39"/>
        <v>336</v>
      </c>
      <c r="C368" s="31">
        <f t="shared" si="40"/>
        <v>9.3852227825016565E-2</v>
      </c>
      <c r="D368" s="1">
        <f>-dt*beta*C368*H368</f>
        <v>-4.6124911994087169E-9</v>
      </c>
      <c r="E368" s="1">
        <f>-dt*beta*((C368+D368/2))*(H368+I368/2)</f>
        <v>-4.4962587387647564E-9</v>
      </c>
      <c r="F368" s="1">
        <f>-dt*beta*(C368+E368/2)*(H368+J368/2)</f>
        <v>-4.4991877346180345E-9</v>
      </c>
      <c r="G368" s="14">
        <f>-dt*beta*(C368+F368)*(H368+K368)</f>
        <v>-4.3857366569993194E-9</v>
      </c>
      <c r="H368" s="24">
        <f t="shared" si="41"/>
        <v>2.8353643559798159E-7</v>
      </c>
      <c r="I368" s="1">
        <f t="shared" si="42"/>
        <v>-1.4289937840456723E-8</v>
      </c>
      <c r="J368" s="1">
        <f>-E368-dt*gamma*(H368+I368/2)</f>
        <v>-1.3929839039752126E-8</v>
      </c>
      <c r="K368" s="1">
        <f>-F368-dt*gamma*(H368+J368/2)</f>
        <v>-1.3938913337255668E-8</v>
      </c>
      <c r="L368" s="14">
        <f t="shared" si="43"/>
        <v>-1.3587431493715743E-8</v>
      </c>
      <c r="M368" s="27">
        <f t="shared" si="45"/>
        <v>0.90614748863854777</v>
      </c>
      <c r="N368" s="1">
        <f>dt*gamma*H368</f>
        <v>1.8902429039865441E-8</v>
      </c>
      <c r="O368" s="1">
        <f>dt*gamma*(H368+I368/2)</f>
        <v>1.8426097778516882E-8</v>
      </c>
      <c r="P368" s="1">
        <f>dt*gamma*(H368+J368/2)</f>
        <v>1.8438101071873702E-8</v>
      </c>
      <c r="Q368" s="14">
        <f>dt*gamma*(H368+K368)</f>
        <v>1.7973168150715063E-8</v>
      </c>
      <c r="R368" s="17">
        <f t="shared" si="44"/>
        <v>0.99999999999999989</v>
      </c>
      <c r="S368" s="17">
        <f>(H368-H367)/dt</f>
        <v>-1.465616232041213E-8</v>
      </c>
    </row>
    <row r="369" spans="2:19" x14ac:dyDescent="0.25">
      <c r="B369">
        <f t="shared" si="39"/>
        <v>337</v>
      </c>
      <c r="C369" s="31">
        <f t="shared" si="40"/>
        <v>9.385222332682977E-2</v>
      </c>
      <c r="D369" s="1">
        <f>-dt*beta*C369*H369</f>
        <v>-4.385787103066516E-9</v>
      </c>
      <c r="E369" s="1">
        <f>-dt*beta*((C369+D369/2))*(H369+I369/2)</f>
        <v>-4.275267475194963E-9</v>
      </c>
      <c r="F369" s="1">
        <f>-dt*beta*(C369+E369/2)*(H369+J369/2)</f>
        <v>-4.2780525108056594E-9</v>
      </c>
      <c r="G369" s="14">
        <f>-dt*beta*(C369+F369)*(H369+K369)</f>
        <v>-4.1701775606338839E-9</v>
      </c>
      <c r="H369" s="24">
        <f t="shared" si="41"/>
        <v>2.6960062324995023E-7</v>
      </c>
      <c r="I369" s="1">
        <f t="shared" si="42"/>
        <v>-1.3587587780263499E-8</v>
      </c>
      <c r="J369" s="1">
        <f>-E369-dt*gamma*(H369+I369/2)</f>
        <v>-1.3245187815459603E-8</v>
      </c>
      <c r="K369" s="1">
        <f>-F369-dt*gamma*(H369+J369/2)</f>
        <v>-1.3253816112009033E-8</v>
      </c>
      <c r="L369" s="14">
        <f t="shared" si="43"/>
        <v>-1.2919609581895528E-8</v>
      </c>
      <c r="M369" s="27">
        <f t="shared" si="45"/>
        <v>0.90614750707254688</v>
      </c>
      <c r="N369" s="1">
        <f>dt*gamma*H369</f>
        <v>1.7973374883330015E-8</v>
      </c>
      <c r="O369" s="1">
        <f>dt*gamma*(H369+I369/2)</f>
        <v>1.7520455290654565E-8</v>
      </c>
      <c r="P369" s="1">
        <f>dt*gamma*(H369+J369/2)</f>
        <v>1.7531868622814692E-8</v>
      </c>
      <c r="Q369" s="14">
        <f>dt*gamma*(H369+K369)</f>
        <v>1.7089787142529411E-8</v>
      </c>
      <c r="R369" s="17">
        <f t="shared" si="44"/>
        <v>0.99999999999999989</v>
      </c>
      <c r="S369" s="17">
        <f>(H369-H368)/dt</f>
        <v>-1.3935812348031365E-8</v>
      </c>
    </row>
    <row r="370" spans="2:19" x14ac:dyDescent="0.25">
      <c r="B370">
        <f t="shared" si="39"/>
        <v>338</v>
      </c>
      <c r="C370" s="31">
        <f t="shared" si="40"/>
        <v>9.3852219049728999E-2</v>
      </c>
      <c r="D370" s="1">
        <f>-dt*beta*C370*H370</f>
        <v>-4.1702255272761246E-9</v>
      </c>
      <c r="E370" s="1">
        <f>-dt*beta*((C370+D370/2))*(H370+I370/2)</f>
        <v>-4.0651379457568022E-9</v>
      </c>
      <c r="F370" s="1">
        <f>-dt*beta*(C370+E370/2)*(H370+J370/2)</f>
        <v>-4.0677860967797388E-9</v>
      </c>
      <c r="G370" s="14">
        <f>-dt*beta*(C370+F370)*(H370+K370)</f>
        <v>-3.9652132067346866E-9</v>
      </c>
      <c r="H370" s="24">
        <f t="shared" si="41"/>
        <v>2.5634975571376751E-7</v>
      </c>
      <c r="I370" s="1">
        <f t="shared" si="42"/>
        <v>-1.2919758186975042E-8</v>
      </c>
      <c r="J370" s="1">
        <f>-E370-dt*gamma*(H370+I370/2)</f>
        <v>-1.2594187162261863E-8</v>
      </c>
      <c r="K370" s="1">
        <f>-F370-dt*gamma*(H370+J370/2)</f>
        <v>-1.2602391378729367E-8</v>
      </c>
      <c r="L370" s="14">
        <f t="shared" si="43"/>
        <v>-1.2284611082267856E-8</v>
      </c>
      <c r="M370" s="27">
        <f t="shared" si="45"/>
        <v>0.90614752460051518</v>
      </c>
      <c r="N370" s="1">
        <f>dt*gamma*H370</f>
        <v>1.7089983714251166E-8</v>
      </c>
      <c r="O370" s="1">
        <f>dt*gamma*(H370+I370/2)</f>
        <v>1.6659325108018666E-8</v>
      </c>
      <c r="P370" s="1">
        <f>dt*gamma*(H370+J370/2)</f>
        <v>1.6670177475509106E-8</v>
      </c>
      <c r="Q370" s="14">
        <f>dt*gamma*(H370+K370)</f>
        <v>1.6249824289002543E-8</v>
      </c>
      <c r="R370" s="17">
        <f t="shared" si="44"/>
        <v>0.99999999999999989</v>
      </c>
      <c r="S370" s="17">
        <f>(H370-H369)/dt</f>
        <v>-1.3250867536182719E-8</v>
      </c>
    </row>
    <row r="371" spans="2:19" x14ac:dyDescent="0.25">
      <c r="B371">
        <f t="shared" si="39"/>
        <v>339</v>
      </c>
      <c r="C371" s="31">
        <f t="shared" si="40"/>
        <v>9.3852214982847862E-2</v>
      </c>
      <c r="D371" s="1">
        <f>-dt*beta*C371*H371</f>
        <v>-3.9652588158157736E-9</v>
      </c>
      <c r="E371" s="1">
        <f>-dt*beta*((C371+D371/2))*(H371+I371/2)</f>
        <v>-3.8653362949464905E-9</v>
      </c>
      <c r="F371" s="1">
        <f>-dt*beta*(C371+E371/2)*(H371+J371/2)</f>
        <v>-3.8678542892672209E-9</v>
      </c>
      <c r="G371" s="14">
        <f>-dt*beta*(C371+F371)*(H371+K371)</f>
        <v>-3.7703228624997309E-9</v>
      </c>
      <c r="H371" s="24">
        <f t="shared" si="41"/>
        <v>2.4375016798856328E-7</v>
      </c>
      <c r="I371" s="1">
        <f t="shared" si="42"/>
        <v>-1.2284752383421778E-8</v>
      </c>
      <c r="J371" s="1">
        <f>-E371-dt*gamma*(H371+I371/2)</f>
        <v>-1.1975183158177002E-8</v>
      </c>
      <c r="K371" s="1">
        <f>-F371-dt*gamma*(H371+J371/2)</f>
        <v>-1.1982984138031098E-8</v>
      </c>
      <c r="L371" s="14">
        <f t="shared" si="43"/>
        <v>-1.1680822727535748E-8</v>
      </c>
      <c r="M371" s="27">
        <f t="shared" si="45"/>
        <v>0.90614754126698405</v>
      </c>
      <c r="N371" s="1">
        <f>dt*gamma*H371</f>
        <v>1.6250011199237551E-8</v>
      </c>
      <c r="O371" s="1">
        <f>dt*gamma*(H371+I371/2)</f>
        <v>1.5840519453123493E-8</v>
      </c>
      <c r="P371" s="1">
        <f>dt*gamma*(H371+J371/2)</f>
        <v>1.5850838427298319E-8</v>
      </c>
      <c r="Q371" s="14">
        <f>dt*gamma*(H371+K371)</f>
        <v>1.5451145590035479E-8</v>
      </c>
      <c r="R371" s="17">
        <f t="shared" si="44"/>
        <v>0.99999999999999989</v>
      </c>
      <c r="S371" s="17">
        <f>(H371-H370)/dt</f>
        <v>-1.2599587725204229E-8</v>
      </c>
    </row>
    <row r="372" spans="2:19" x14ac:dyDescent="0.25">
      <c r="B372">
        <f t="shared" si="39"/>
        <v>340</v>
      </c>
      <c r="C372" s="31">
        <f t="shared" si="40"/>
        <v>9.3852211115854053E-2</v>
      </c>
      <c r="D372" s="1">
        <f>-dt*beta*C372*H372</f>
        <v>-3.7703662298938542E-9</v>
      </c>
      <c r="E372" s="1">
        <f>-dt*beta*((C372+D372/2))*(H372+I372/2)</f>
        <v>-3.6753549063788782E-9</v>
      </c>
      <c r="F372" s="1">
        <f>-dt*beta*(C372+E372/2)*(H372+J372/2)</f>
        <v>-3.6777491412066228E-9</v>
      </c>
      <c r="G372" s="14">
        <f>-dt*beta*(C372+F372)*(H372+K372)</f>
        <v>-3.5850113892589971E-9</v>
      </c>
      <c r="H372" s="24">
        <f t="shared" si="41"/>
        <v>2.3176984970466764E-7</v>
      </c>
      <c r="I372" s="1">
        <f t="shared" si="42"/>
        <v>-1.1680957083750654E-8</v>
      </c>
      <c r="J372" s="1">
        <f>-E372-dt*gamma*(H372+I372/2)</f>
        <v>-1.138660317114061E-8</v>
      </c>
      <c r="K372" s="1">
        <f>-F372-dt*gamma*(H372+J372/2)</f>
        <v>-1.1394020733399863E-8</v>
      </c>
      <c r="L372" s="14">
        <f t="shared" si="43"/>
        <v>-1.1106710542158853E-8</v>
      </c>
      <c r="M372" s="27">
        <f t="shared" si="45"/>
        <v>0.90614755711429618</v>
      </c>
      <c r="N372" s="1">
        <f>dt*gamma*H372</f>
        <v>1.5451323313644509E-8</v>
      </c>
      <c r="O372" s="1">
        <f>dt*gamma*(H372+I372/2)</f>
        <v>1.5061958077519489E-8</v>
      </c>
      <c r="P372" s="1">
        <f>dt*gamma*(H372+J372/2)</f>
        <v>1.5071769874606487E-8</v>
      </c>
      <c r="Q372" s="14">
        <f>dt*gamma*(H372+K372)</f>
        <v>1.4691721931417851E-8</v>
      </c>
      <c r="R372" s="17">
        <f t="shared" si="44"/>
        <v>0.99999999999999989</v>
      </c>
      <c r="S372" s="17">
        <f>(H372-H371)/dt</f>
        <v>-1.1980318283895633E-8</v>
      </c>
    </row>
    <row r="373" spans="2:19" x14ac:dyDescent="0.25">
      <c r="B373">
        <f t="shared" si="39"/>
        <v>341</v>
      </c>
      <c r="C373" s="31">
        <f t="shared" si="40"/>
        <v>9.3852207438923099E-2</v>
      </c>
      <c r="D373" s="1">
        <f>-dt*beta*C373*H373</f>
        <v>-3.5850526251451273E-9</v>
      </c>
      <c r="E373" s="1">
        <f>-dt*beta*((C373+D373/2))*(H373+I373/2)</f>
        <v>-3.4947111131232632E-9</v>
      </c>
      <c r="F373" s="1">
        <f>-dt*beta*(C373+E373/2)*(H373+J373/2)</f>
        <v>-3.496987671243722E-9</v>
      </c>
      <c r="G373" s="14">
        <f>-dt*beta*(C373+F373)*(H373+K373)</f>
        <v>-3.4088079845119196E-9</v>
      </c>
      <c r="H373" s="24">
        <f t="shared" si="41"/>
        <v>2.2037836379883591E-7</v>
      </c>
      <c r="I373" s="1">
        <f t="shared" si="42"/>
        <v>-1.1106838294777266E-8</v>
      </c>
      <c r="J373" s="1">
        <f>-E373-dt*gamma*(H373+I373/2)</f>
        <v>-1.0826951863639888E-8</v>
      </c>
      <c r="K373" s="1">
        <f>-F373-dt*gamma*(H373+J373/2)</f>
        <v>-1.083400485322401E-8</v>
      </c>
      <c r="L373" s="14">
        <f t="shared" si="43"/>
        <v>-1.0560815945195541E-8</v>
      </c>
      <c r="M373" s="29">
        <f t="shared" si="45"/>
        <v>0.90614757218271302</v>
      </c>
      <c r="N373" s="1">
        <f>dt*gamma*H373</f>
        <v>1.4691890919922394E-8</v>
      </c>
      <c r="O373" s="1">
        <f>dt*gamma*(H373+I373/2)</f>
        <v>1.4321662976763151E-8</v>
      </c>
      <c r="P373" s="1">
        <f>dt*gamma*(H373+J373/2)</f>
        <v>1.4330992524467732E-8</v>
      </c>
      <c r="Q373" s="14">
        <f>dt*gamma*(H373+K373)</f>
        <v>1.396962392970746E-8</v>
      </c>
      <c r="R373" s="17">
        <f t="shared" si="44"/>
        <v>0.99999999999999989</v>
      </c>
      <c r="S373" s="17">
        <f>(H373-H372)/dt</f>
        <v>-1.1391485905831736E-8</v>
      </c>
    </row>
    <row r="375" spans="2:19" x14ac:dyDescent="0.25">
      <c r="M375" t="s">
        <v>31</v>
      </c>
    </row>
  </sheetData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SIR_Model</vt:lpstr>
      <vt:lpstr>beta</vt:lpstr>
      <vt:lpstr>dt</vt:lpstr>
      <vt:lpstr>gamma</vt:lpstr>
      <vt:lpstr>I_0</vt:lpstr>
      <vt:lpstr>Immune_0</vt:lpstr>
      <vt:lpstr>R_initial</vt:lpstr>
      <vt:lpstr>S_0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 </cp:lastModifiedBy>
  <dcterms:created xsi:type="dcterms:W3CDTF">2020-03-22T17:06:40Z</dcterms:created>
  <dcterms:modified xsi:type="dcterms:W3CDTF">2020-04-06T04:46:20Z</dcterms:modified>
</cp:coreProperties>
</file>